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Client\D$\"/>
    </mc:Choice>
  </mc:AlternateContent>
  <bookViews>
    <workbookView xWindow="0" yWindow="0" windowWidth="28800" windowHeight="12435"/>
  </bookViews>
  <sheets>
    <sheet name="EX A MANAGEMENT FEE - INCENTIVE" sheetId="7" r:id="rId1"/>
    <sheet name="EX B PROJECTED ATTENDANCE SALES" sheetId="1" r:id="rId2"/>
    <sheet name="EX C MANAGEMENT STAFF" sheetId="6" r:id="rId3"/>
    <sheet name="EX D CAPITAL INVESTMENT" sheetId="3" r:id="rId4"/>
    <sheet name="EX E OPERATING PROFORMA" sheetId="2" r:id="rId5"/>
    <sheet name="EX F HISTORIC FINANCIALS" sheetId="4" r:id="rId6"/>
    <sheet name="EX G EXISTING EQUIPMENT" sheetId="8" r:id="rId7"/>
  </sheets>
  <definedNames>
    <definedName name="_xlnm.Print_Area" localSheetId="0">'EX A MANAGEMENT FEE - INCENTIVE'!$A$1:$D$38</definedName>
    <definedName name="_xlnm.Print_Area" localSheetId="1">'EX B PROJECTED ATTENDANCE SALES'!$A$1:$S$12</definedName>
    <definedName name="_xlnm.Print_Area" localSheetId="2">'EX C MANAGEMENT STAFF'!$A$1:$C$43</definedName>
    <definedName name="_xlnm.Print_Area" localSheetId="3">'EX D CAPITAL INVESTMENT'!$A$1:$B$22</definedName>
    <definedName name="_xlnm.Print_Area" localSheetId="4">'EX E OPERATING PROFORMA'!$A$1:$I$107</definedName>
    <definedName name="_xlnm.Print_Area" localSheetId="5">'EX F HISTORIC FINANCIALS'!$A$1:$I$22</definedName>
    <definedName name="_xlnm.Print_Titles" localSheetId="4">'EX E OPERATING PROFORMA'!$1:$3</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2" l="1"/>
  <c r="G32" i="2"/>
  <c r="I31" i="2"/>
  <c r="G31" i="2"/>
  <c r="I30" i="2"/>
  <c r="G30" i="2"/>
  <c r="I29" i="2"/>
  <c r="G29" i="2"/>
  <c r="I28" i="2"/>
  <c r="G28" i="2"/>
  <c r="H98" i="2"/>
  <c r="F98" i="2"/>
  <c r="D98" i="2"/>
  <c r="B98" i="2"/>
  <c r="H54" i="2"/>
  <c r="F54" i="2"/>
  <c r="D54" i="2"/>
  <c r="B54" i="2"/>
  <c r="H36" i="2"/>
  <c r="F36" i="2"/>
  <c r="D36" i="2"/>
  <c r="B36" i="2"/>
  <c r="I35" i="2"/>
  <c r="G35" i="2"/>
  <c r="I27" i="2"/>
  <c r="G27" i="2"/>
  <c r="H22" i="2"/>
  <c r="F22" i="2"/>
  <c r="D22" i="2"/>
  <c r="B22" i="2"/>
  <c r="H13" i="2"/>
  <c r="F13" i="2"/>
  <c r="D13" i="2"/>
  <c r="B13" i="2"/>
  <c r="B42" i="6"/>
  <c r="C98" i="2"/>
  <c r="C9" i="2"/>
  <c r="C10" i="2"/>
  <c r="G102" i="2"/>
  <c r="G9" i="2"/>
  <c r="G10" i="2"/>
  <c r="E105" i="2"/>
  <c r="E9" i="2"/>
  <c r="E10" i="2"/>
  <c r="I107" i="2"/>
  <c r="I9" i="2"/>
  <c r="I10" i="2"/>
  <c r="G107" i="2"/>
  <c r="C107" i="2"/>
  <c r="E107" i="2"/>
  <c r="C11" i="2"/>
  <c r="E11" i="2"/>
  <c r="G8" i="2"/>
  <c r="G11" i="2"/>
  <c r="C8" i="2"/>
  <c r="C5" i="2"/>
  <c r="E8" i="2"/>
  <c r="C6" i="2"/>
  <c r="C13" i="2"/>
  <c r="C12" i="2"/>
  <c r="I8" i="2"/>
  <c r="I11" i="2"/>
  <c r="I98" i="2"/>
  <c r="G12" i="2"/>
  <c r="G22" i="2"/>
  <c r="G6" i="2"/>
  <c r="G13" i="2"/>
  <c r="I22" i="2"/>
  <c r="I36" i="2"/>
  <c r="I54" i="2"/>
  <c r="C7" i="2"/>
  <c r="C22" i="2"/>
  <c r="G104" i="2"/>
  <c r="E22" i="2"/>
  <c r="G105" i="2"/>
  <c r="G98" i="2"/>
  <c r="G5" i="2"/>
  <c r="G7" i="2"/>
  <c r="E36" i="2"/>
  <c r="E54" i="2"/>
  <c r="E98" i="2"/>
  <c r="H24" i="2"/>
  <c r="I6" i="2"/>
  <c r="I13" i="2"/>
  <c r="I102" i="2"/>
  <c r="I104" i="2"/>
  <c r="I105" i="2"/>
  <c r="B24" i="2"/>
  <c r="F24" i="2"/>
  <c r="C102" i="2"/>
  <c r="C104" i="2"/>
  <c r="C105" i="2"/>
  <c r="D24" i="2"/>
  <c r="I5" i="2"/>
  <c r="I7" i="2"/>
  <c r="I12" i="2"/>
  <c r="E5" i="2"/>
  <c r="E6" i="2"/>
  <c r="E13" i="2"/>
  <c r="E7" i="2"/>
  <c r="E12" i="2"/>
  <c r="C36" i="2"/>
  <c r="G36" i="2"/>
  <c r="C54" i="2"/>
  <c r="G54" i="2"/>
  <c r="E102" i="2"/>
  <c r="E104" i="2"/>
  <c r="C24" i="2"/>
  <c r="B100" i="2"/>
  <c r="E24" i="2"/>
  <c r="D100" i="2"/>
  <c r="G24" i="2"/>
  <c r="F100" i="2"/>
  <c r="I24" i="2"/>
  <c r="H100" i="2"/>
  <c r="I100" i="2"/>
  <c r="E100" i="2"/>
  <c r="G100" i="2"/>
  <c r="C100" i="2"/>
  <c r="H22" i="4"/>
  <c r="H10" i="4"/>
  <c r="I22" i="4"/>
  <c r="I18" i="4"/>
  <c r="I16" i="4"/>
  <c r="I15" i="4"/>
  <c r="I14" i="4"/>
  <c r="I13" i="4"/>
  <c r="F22" i="4"/>
  <c r="F10" i="4"/>
  <c r="G22" i="4"/>
  <c r="G18" i="4"/>
  <c r="G16" i="4"/>
  <c r="G15" i="4"/>
  <c r="G14" i="4"/>
  <c r="G13" i="4"/>
  <c r="D22" i="4"/>
  <c r="D10" i="4"/>
  <c r="E22" i="4"/>
  <c r="E17" i="4"/>
  <c r="E16" i="4"/>
  <c r="E15" i="4"/>
  <c r="E14" i="4"/>
  <c r="E13" i="4"/>
  <c r="B22" i="4"/>
  <c r="B10" i="4"/>
  <c r="C22" i="4"/>
  <c r="C17" i="4"/>
  <c r="C16" i="4"/>
  <c r="C15" i="4"/>
  <c r="C14" i="4"/>
  <c r="C13" i="4"/>
  <c r="I10" i="4"/>
  <c r="I9" i="4"/>
  <c r="I8" i="4"/>
  <c r="I7" i="4"/>
  <c r="I6" i="4"/>
  <c r="I5" i="4"/>
  <c r="I4" i="4"/>
  <c r="I3" i="4"/>
  <c r="G10" i="4"/>
  <c r="G9" i="4"/>
  <c r="G8" i="4"/>
  <c r="G7" i="4"/>
  <c r="G6" i="4"/>
  <c r="G5" i="4"/>
  <c r="G4" i="4"/>
  <c r="G3" i="4"/>
  <c r="E10" i="4"/>
  <c r="E9" i="4"/>
  <c r="E8" i="4"/>
  <c r="E7" i="4"/>
  <c r="E6" i="4"/>
  <c r="E5" i="4"/>
  <c r="E4" i="4"/>
  <c r="E3" i="4"/>
  <c r="C10" i="4"/>
  <c r="C9" i="4"/>
  <c r="C8" i="4"/>
  <c r="C7" i="4"/>
  <c r="C6" i="4"/>
  <c r="C5" i="4"/>
  <c r="C4" i="4"/>
  <c r="C3" i="4"/>
</calcChain>
</file>

<file path=xl/sharedStrings.xml><?xml version="1.0" encoding="utf-8"?>
<sst xmlns="http://schemas.openxmlformats.org/spreadsheetml/2006/main" count="681" uniqueCount="567">
  <si>
    <t>GR BROWN</t>
  </si>
  <si>
    <t>JONES HALL</t>
  </si>
  <si>
    <t>WORTHAN THEATER</t>
  </si>
  <si>
    <t>MILLER OUTDOOR</t>
  </si>
  <si>
    <t>EXPLORE HOUSTON</t>
  </si>
  <si>
    <t>SUNSET COFFEE BUILDING</t>
  </si>
  <si>
    <t xml:space="preserve">Events </t>
  </si>
  <si>
    <t>Attendance</t>
  </si>
  <si>
    <t>Sales</t>
  </si>
  <si>
    <t>Trade Shows</t>
  </si>
  <si>
    <t>Conventions</t>
  </si>
  <si>
    <t>Meetings</t>
  </si>
  <si>
    <t>Banquets</t>
  </si>
  <si>
    <t>Other</t>
  </si>
  <si>
    <t>Totals</t>
  </si>
  <si>
    <t>OFFICE BUILDING</t>
  </si>
  <si>
    <t>TOTALS</t>
  </si>
  <si>
    <t>Round Chafer</t>
  </si>
  <si>
    <t>Silver Pot 2 gal</t>
  </si>
  <si>
    <t>Brown Pot 1.5 gal</t>
  </si>
  <si>
    <t>Tongs w/ claws</t>
  </si>
  <si>
    <t>Tray Jacks</t>
  </si>
  <si>
    <t>Serving Spoons Slotted</t>
  </si>
  <si>
    <t>Black Tankers</t>
  </si>
  <si>
    <t>Small Black Tankers</t>
  </si>
  <si>
    <t>Ice Bins</t>
  </si>
  <si>
    <t>Ice Scoops</t>
  </si>
  <si>
    <t>Drippers</t>
  </si>
  <si>
    <t>Buffet Linens</t>
  </si>
  <si>
    <t>8' Tables</t>
  </si>
  <si>
    <t>6' Tables</t>
  </si>
  <si>
    <t>Granite Tables</t>
  </si>
  <si>
    <t>Spatulas</t>
  </si>
  <si>
    <t>Number Stands New</t>
  </si>
  <si>
    <t>Old Stands</t>
  </si>
  <si>
    <t>Small Stands</t>
  </si>
  <si>
    <t>Smallest Stands</t>
  </si>
  <si>
    <t>Salt Shakers</t>
  </si>
  <si>
    <t>Pepper Shakers</t>
  </si>
  <si>
    <t>Cocktail Trays</t>
  </si>
  <si>
    <t>Sm. Keuring Machines</t>
  </si>
  <si>
    <t>Water Cooler</t>
  </si>
  <si>
    <t>Cal-Mil Squared Black 3 gal</t>
  </si>
  <si>
    <t>Cal-Mil Squared Black 5 gal</t>
  </si>
  <si>
    <t>Sm. 4 Compartment Caddy</t>
  </si>
  <si>
    <t>Lg. 4 Compartment Caddy</t>
  </si>
  <si>
    <t>Tall Compartment Holder</t>
  </si>
  <si>
    <t>Sm. Compartment Holder</t>
  </si>
  <si>
    <t>Wood Tables</t>
  </si>
  <si>
    <t>Sm. Silver Pitcher</t>
  </si>
  <si>
    <t>Bqt. Black Carts</t>
  </si>
  <si>
    <t>Napkin Holders</t>
  </si>
  <si>
    <t>Sm. Silver Creamer Pitches</t>
  </si>
  <si>
    <t>Sm. Ladles</t>
  </si>
  <si>
    <t>Keqgarator Single Door</t>
  </si>
  <si>
    <t xml:space="preserve">Small CO2 tank </t>
  </si>
  <si>
    <t>6 Drawer Wooden Desk</t>
  </si>
  <si>
    <t>Desk Chair</t>
  </si>
  <si>
    <t>Metro Shelving Units</t>
  </si>
  <si>
    <t>Hot Dog Roller Grill (Scrap Value)</t>
  </si>
  <si>
    <t>5X30 Rolling Stainless Steal Table ( Pop)</t>
  </si>
  <si>
    <t>Dish Glass Dollys</t>
  </si>
  <si>
    <t>4x4 Write on Walls</t>
  </si>
  <si>
    <t>Cres Cores - All Aluminium Storage Rolling  Cabinets</t>
  </si>
  <si>
    <t>Green Cres Cores (uses as bar storage)</t>
  </si>
  <si>
    <t>20x30 Rolling Stainless Table</t>
  </si>
  <si>
    <t>7ft x 30 Stainless Counter with backsplash + Doors</t>
  </si>
  <si>
    <t>Beer draft jocket boxed w/h regulators + hoses</t>
  </si>
  <si>
    <t>Brute 30 gal trash cans - for kegs</t>
  </si>
  <si>
    <t>Mahongy + oak stainless VIP bar (other one is at Jones)</t>
  </si>
  <si>
    <t>Blue + Orange Heavy Duty Warehouse shelving unites (all with 2 shelves)</t>
  </si>
  <si>
    <t>Carts of Colorado - flat cart</t>
  </si>
  <si>
    <t>Black 5 drawer file cabinet</t>
  </si>
  <si>
    <t>Black bus tubs</t>
  </si>
  <si>
    <t>Artic skirts - black pleated velero (well used)</t>
  </si>
  <si>
    <t>Rolling 'shark' cage</t>
  </si>
  <si>
    <t>Stainless speed rails for bar artics (custom made $60 ea.)</t>
  </si>
  <si>
    <t>Bar drink plastic shaker cups</t>
  </si>
  <si>
    <t>Rolling Ice caddy - covered black (aprox. 24x32) 30 deep</t>
  </si>
  <si>
    <t>Flat cart - 4 wheel red + black dolly</t>
  </si>
  <si>
    <t>10x20 Out door white tent - used at 'MOT'</t>
  </si>
  <si>
    <t>48x30 Rolling stainless table carts</t>
  </si>
  <si>
    <t>A+E indstry stainless custom hot dog vending trays w/h straps</t>
  </si>
  <si>
    <t>Compartment with heat + Colorado Cart</t>
  </si>
  <si>
    <t>Colorado Register Carts (with leafs)</t>
  </si>
  <si>
    <t>Turbo chef pizza ovens w/h rolling base</t>
  </si>
  <si>
    <t>Pizza Oven (from GP)</t>
  </si>
  <si>
    <t>Dan's register carts Colorado</t>
  </si>
  <si>
    <t>Hussman's sandwhich coolers</t>
  </si>
  <si>
    <t>Rolling Metro Shelf "blue" cool</t>
  </si>
  <si>
    <t xml:space="preserve">Flat grill - garland electriv 36 in </t>
  </si>
  <si>
    <t>S Steal Sick table top cover</t>
  </si>
  <si>
    <t>10 foot x 30 s steal flat work table with back spalsh</t>
  </si>
  <si>
    <t>Colorado sandwhich salad cold carts</t>
  </si>
  <si>
    <t>Colorado back table storage unit 8x30 with doors</t>
  </si>
  <si>
    <t>Colorado flat carts</t>
  </si>
  <si>
    <t>Metro (c5) 1 series electric warming unit</t>
  </si>
  <si>
    <t>Colorado grill, stemtable, coioler 9ft long rolling cart</t>
  </si>
  <si>
    <t>8ft granite built in heating unity colorado carts</t>
  </si>
  <si>
    <t>Single door true fris on casters (poor condition)</t>
  </si>
  <si>
    <t>DeField 2 door fridge</t>
  </si>
  <si>
    <t>4ft coat rack (rolling)</t>
  </si>
  <si>
    <t>Units of piped poles + drape (black)</t>
  </si>
  <si>
    <t xml:space="preserve">Reddy ice holding freezers -old- poor condition </t>
  </si>
  <si>
    <t>Manitowoc Ice Machines + Bins</t>
  </si>
  <si>
    <t>2 bun warmers</t>
  </si>
  <si>
    <t>5x30 SS Table</t>
  </si>
  <si>
    <t>Hpwo sink/tower combo unit stainless</t>
  </si>
  <si>
    <t>captives air hood - 6x30</t>
  </si>
  <si>
    <t>APW rolling grill</t>
  </si>
  <si>
    <t>3ft black hussman</t>
  </si>
  <si>
    <t>6x30 SS door cabinet with back splash' R.haul covers</t>
  </si>
  <si>
    <t>Kysor single door 4x5 cooler</t>
  </si>
  <si>
    <t>Glycall beer system 3 counter 2 tap towers</t>
  </si>
  <si>
    <t>Aluminum dunage racks</t>
  </si>
  <si>
    <t xml:space="preserve">Vollrath - Electric Chaffing Dishers </t>
  </si>
  <si>
    <t>Fry master double fryers (new 2015)</t>
  </si>
  <si>
    <t>Sneeze Guard - glass</t>
  </si>
  <si>
    <t>Shelf 15X12</t>
  </si>
  <si>
    <t>Shelf 8X8</t>
  </si>
  <si>
    <t>Plastic black wire 'cold' display racks (muffins)</t>
  </si>
  <si>
    <t>Table top warmer - pizza slices</t>
  </si>
  <si>
    <t>Flat cart of colorado</t>
  </si>
  <si>
    <t>2 door vndor fridge - junk</t>
  </si>
  <si>
    <t>4 drawer file cabinet</t>
  </si>
  <si>
    <t>Yale Motorize Pallet Jack</t>
  </si>
  <si>
    <t>Manuel Pallet Jack</t>
  </si>
  <si>
    <t xml:space="preserve">Sico bars </t>
  </si>
  <si>
    <t>Artics</t>
  </si>
  <si>
    <t>Shell</t>
  </si>
  <si>
    <t>Artics black</t>
  </si>
  <si>
    <t>Middle size artic</t>
  </si>
  <si>
    <t xml:space="preserve">48x60 walk in </t>
  </si>
  <si>
    <t>3 component sink</t>
  </si>
  <si>
    <t>5x6 hood</t>
  </si>
  <si>
    <t>10x4 hoods</t>
  </si>
  <si>
    <t>30x5ft SS table</t>
  </si>
  <si>
    <t>Rolling bars</t>
  </si>
  <si>
    <t xml:space="preserve">Well hot warmer cart </t>
  </si>
  <si>
    <t>Tall A</t>
  </si>
  <si>
    <t>Salad Cooler</t>
  </si>
  <si>
    <t>4 pan hot well</t>
  </si>
  <si>
    <t>Item</t>
  </si>
  <si>
    <t xml:space="preserve"> Equipment Inventory</t>
  </si>
  <si>
    <t>Fiscal 2016</t>
  </si>
  <si>
    <t>GRB</t>
  </si>
  <si>
    <t>WORTHAM</t>
  </si>
  <si>
    <t>JONES</t>
  </si>
  <si>
    <t>MILLER</t>
  </si>
  <si>
    <t>TOTAL</t>
  </si>
  <si>
    <t>Price</t>
  </si>
  <si>
    <t>Total</t>
  </si>
  <si>
    <t>2" Hotel Pans</t>
  </si>
  <si>
    <t>7" Plates</t>
  </si>
  <si>
    <t>B&amp;B Plates</t>
  </si>
  <si>
    <t>Beverage Display-5 Gallon</t>
  </si>
  <si>
    <t>Bouillon Cups</t>
  </si>
  <si>
    <t>Bouillon Spoon</t>
  </si>
  <si>
    <t>Bread Basket-Bucket</t>
  </si>
  <si>
    <t>Bread Basket-Cone</t>
  </si>
  <si>
    <t>Butter Knives</t>
  </si>
  <si>
    <t>Carafes</t>
  </si>
  <si>
    <t>Chafer</t>
  </si>
  <si>
    <t>Champagne Flute</t>
  </si>
  <si>
    <t>Coffee Cups</t>
  </si>
  <si>
    <t>Coffee Pots</t>
  </si>
  <si>
    <t>Coffee Saucers</t>
  </si>
  <si>
    <t>Coffee Urn-Big</t>
  </si>
  <si>
    <t>Coffee Urn-Small</t>
  </si>
  <si>
    <t>Cordial Glass</t>
  </si>
  <si>
    <t>Cream Pasta Bowl</t>
  </si>
  <si>
    <t>Creamers</t>
  </si>
  <si>
    <t>Dinner Forks</t>
  </si>
  <si>
    <t>Dinner Plates</t>
  </si>
  <si>
    <t>Goosenecks</t>
  </si>
  <si>
    <t>Heat Lamps</t>
  </si>
  <si>
    <t>Hot Box-Big</t>
  </si>
  <si>
    <t>Hot Box-Small</t>
  </si>
  <si>
    <t>Juice Glass</t>
  </si>
  <si>
    <t>Knives</t>
  </si>
  <si>
    <t>Ladle</t>
  </si>
  <si>
    <t>Large Condiment Caddy</t>
  </si>
  <si>
    <t>Martini Glass</t>
  </si>
  <si>
    <t>Oval</t>
  </si>
  <si>
    <t>Plate Lids</t>
  </si>
  <si>
    <t>Red Wine Glass</t>
  </si>
  <si>
    <t>Salad Forks</t>
  </si>
  <si>
    <t>Salt and Pepper</t>
  </si>
  <si>
    <t>Salt and Pepper-Small</t>
  </si>
  <si>
    <t>Cal Mil Rectangle Bev Container</t>
  </si>
  <si>
    <t>Service Carts</t>
  </si>
  <si>
    <t>Serving Spoons</t>
  </si>
  <si>
    <t>Sheet Pans</t>
  </si>
  <si>
    <t>Sico Table</t>
  </si>
  <si>
    <t>Sico Two Tier</t>
  </si>
  <si>
    <t>Small Conidment Caddy</t>
  </si>
  <si>
    <t>Spachula</t>
  </si>
  <si>
    <t>Spoons</t>
  </si>
  <si>
    <t>Sugar Caddies</t>
  </si>
  <si>
    <t>Table Stands</t>
  </si>
  <si>
    <t>Tiered Silverware Caddy</t>
  </si>
  <si>
    <t>Tongs</t>
  </si>
  <si>
    <t>Water Glasses</t>
  </si>
  <si>
    <t>Water Pitchers</t>
  </si>
  <si>
    <t>White Pasta Bowl</t>
  </si>
  <si>
    <t>White Wine Glass</t>
  </si>
  <si>
    <t>Burners</t>
  </si>
  <si>
    <t>Bread Rack</t>
  </si>
  <si>
    <t>8ft rolling catering tables</t>
  </si>
  <si>
    <t>Arctistic riser 12x12x12</t>
  </si>
  <si>
    <t>Arctistic riser 12x9x3</t>
  </si>
  <si>
    <t>Arctistic riser 6x6x3</t>
  </si>
  <si>
    <t>Black Tangines</t>
  </si>
  <si>
    <t>Cond / Dress Pour holder</t>
  </si>
  <si>
    <t>Cond org. bin rack</t>
  </si>
  <si>
    <t>Cond. Jar cover</t>
  </si>
  <si>
    <t>Condiment caddy org</t>
  </si>
  <si>
    <t>Dishwasher Rack</t>
  </si>
  <si>
    <t>Dishwasher Rack - 16 comp</t>
  </si>
  <si>
    <t>Dressing Pourer</t>
  </si>
  <si>
    <t>Elec Conveyor toaster</t>
  </si>
  <si>
    <t>Granite Rolling Tables</t>
  </si>
  <si>
    <t>Half pan 4" and 2"</t>
  </si>
  <si>
    <t>Hibachi-Large</t>
  </si>
  <si>
    <t>Hibachi-Small</t>
  </si>
  <si>
    <t>Oval Tanker-Football</t>
  </si>
  <si>
    <t>Plastic Platters 21x15</t>
  </si>
  <si>
    <t>Plastic Platters 24x13.5</t>
  </si>
  <si>
    <t>Plastic Platters 24x18</t>
  </si>
  <si>
    <t>Plastic Platters 30x20.25</t>
  </si>
  <si>
    <t>Plastic Serving Bowl</t>
  </si>
  <si>
    <t>Rectangular Bowls</t>
  </si>
  <si>
    <t>Rethermalizing soup merch</t>
  </si>
  <si>
    <t>Rubbermaid Flat Bed</t>
  </si>
  <si>
    <t>Soup merch kit</t>
  </si>
  <si>
    <t>Square Bowls</t>
  </si>
  <si>
    <t>White Omelet Bowls</t>
  </si>
  <si>
    <t>Wood Rolling Tables</t>
  </si>
  <si>
    <t>Bowl, hammered 19"</t>
  </si>
  <si>
    <t>Bowl, hammered 14"</t>
  </si>
  <si>
    <t>Tray 16" hammered</t>
  </si>
  <si>
    <t>Tray 18" hammered</t>
  </si>
  <si>
    <t>Tray 20" hammered</t>
  </si>
  <si>
    <t>Bowl 3-1/4" low app</t>
  </si>
  <si>
    <t>Bowl, Rect, 5-5/8" app</t>
  </si>
  <si>
    <t>Bowl, spriral,3</t>
  </si>
  <si>
    <t>Bowl, rim 3</t>
  </si>
  <si>
    <t>Bowl, deep square, 5-1/2 oz</t>
  </si>
  <si>
    <t>Bowl, oval, 2 oz</t>
  </si>
  <si>
    <t>Bowl, square, 4"</t>
  </si>
  <si>
    <t>Pot, sauce 20 qt</t>
  </si>
  <si>
    <t>Pan, Brazier, 20 qt</t>
  </si>
  <si>
    <t>Comel</t>
  </si>
  <si>
    <t>Cal Mil bev 3-gal</t>
  </si>
  <si>
    <t>Yellow trash cans</t>
  </si>
  <si>
    <t>French Pots 5.2 quarts</t>
  </si>
  <si>
    <t>French Pots 2.5 quarts</t>
  </si>
  <si>
    <t>Flower bowls Large</t>
  </si>
  <si>
    <t>Flower bowls small</t>
  </si>
  <si>
    <t>Large new Hot boxes</t>
  </si>
  <si>
    <t>French Stainless Steel cup</t>
  </si>
  <si>
    <t>Hubert Plate 9"</t>
  </si>
  <si>
    <t>Hubert Plate 11"</t>
  </si>
  <si>
    <t>Hubert Salad Fork 7"</t>
  </si>
  <si>
    <t>Hubert Spoon  teasoon6 1/8</t>
  </si>
  <si>
    <t>Hubert Dinner Fork Adalee</t>
  </si>
  <si>
    <t>Hubert Dinner Knife 9"</t>
  </si>
  <si>
    <t>Goblet Water Glass/Tea 10.5 o</t>
  </si>
  <si>
    <t xml:space="preserve">Spoon Teaspoon 6 1/8 </t>
  </si>
  <si>
    <t>Spoon Dessert 7"</t>
  </si>
  <si>
    <t>Oval Wire Basket</t>
  </si>
  <si>
    <t>Adalee Salad forks 7'</t>
  </si>
  <si>
    <t xml:space="preserve">Water Pitcher </t>
  </si>
  <si>
    <t>90 oz 9" square Bowl BLK</t>
  </si>
  <si>
    <t>90 oz 9" square Bowl WHT</t>
  </si>
  <si>
    <t>40 oz square bowl BLK</t>
  </si>
  <si>
    <t>40 oz square bowl WTE</t>
  </si>
  <si>
    <t>128 oz Bowl 4qt</t>
  </si>
  <si>
    <t>192 oz Bowl 6qt</t>
  </si>
  <si>
    <t>320 oz Bowl 10qt</t>
  </si>
  <si>
    <t>Vegetable Shredder</t>
  </si>
  <si>
    <t>Half Sheet pans</t>
  </si>
  <si>
    <t>18x48x63- Security Cage Only</t>
  </si>
  <si>
    <t>Clear Plastic water pitchers</t>
  </si>
  <si>
    <t>Black oval trays</t>
  </si>
  <si>
    <t>Beverage Server 42oz</t>
  </si>
  <si>
    <t>Serving Tongs 6"</t>
  </si>
  <si>
    <t>Serving Tongs 9"</t>
  </si>
  <si>
    <t>Cam Racks for Carafes</t>
  </si>
  <si>
    <t>Glass Carafes Glass Decan</t>
  </si>
  <si>
    <t>Libby wine glasses</t>
  </si>
  <si>
    <t>Prestine B&amp;B PLATES</t>
  </si>
  <si>
    <t>B&amp;B Dolly, Black</t>
  </si>
  <si>
    <t>Galvinized 15 Gal. Bin</t>
  </si>
  <si>
    <t>Pot Stock 32 qt</t>
  </si>
  <si>
    <t>Actual</t>
  </si>
  <si>
    <t>Budget</t>
  </si>
  <si>
    <t>GEORGE R BROWN</t>
  </si>
  <si>
    <t>HOUSTON FIRST INCOME</t>
  </si>
  <si>
    <t>%</t>
  </si>
  <si>
    <t>SALES</t>
  </si>
  <si>
    <t>AREA</t>
  </si>
  <si>
    <t>$</t>
  </si>
  <si>
    <t xml:space="preserve"> </t>
  </si>
  <si>
    <t>Miscellaneous</t>
  </si>
  <si>
    <t>Uniforms</t>
  </si>
  <si>
    <t>Miscellaneous Sub Total</t>
  </si>
  <si>
    <t>Jones Hall</t>
  </si>
  <si>
    <t>Wortham Theater</t>
  </si>
  <si>
    <t>Sunset Coffee Building</t>
  </si>
  <si>
    <t>Position</t>
  </si>
  <si>
    <t>Salary</t>
  </si>
  <si>
    <t>Eligible Bonus</t>
  </si>
  <si>
    <t>General Manager</t>
  </si>
  <si>
    <t>Assistant General Manager</t>
  </si>
  <si>
    <t>Catering Sales Manager</t>
  </si>
  <si>
    <t>Catering Manager</t>
  </si>
  <si>
    <t>Assistant Catering Manager</t>
  </si>
  <si>
    <t>Concessions Manager</t>
  </si>
  <si>
    <t>Bar Manager</t>
  </si>
  <si>
    <t>Warehouse/Kitchen Manager</t>
  </si>
  <si>
    <t>Equipment Repair Technician</t>
  </si>
  <si>
    <t>Executive Chef</t>
  </si>
  <si>
    <t>Sous Chef</t>
  </si>
  <si>
    <t>Controller/Office Manager</t>
  </si>
  <si>
    <t>Add Any Additional Management Staff Required</t>
  </si>
  <si>
    <t>Projected Annual Increase</t>
  </si>
  <si>
    <t>Wortham Manager</t>
  </si>
  <si>
    <t>Jones Manager</t>
  </si>
  <si>
    <t>Miller Outdoor Manager</t>
  </si>
  <si>
    <t>Explore Houston Manager</t>
  </si>
  <si>
    <t>Sunset Coffee Manager</t>
  </si>
  <si>
    <t>Office Tower Manager</t>
  </si>
  <si>
    <t>Training Manager</t>
  </si>
  <si>
    <t>Human Resources</t>
  </si>
  <si>
    <t>Accounting Payroll</t>
  </si>
  <si>
    <t>Accounting Payables</t>
  </si>
  <si>
    <t>Accounting Recievables</t>
  </si>
  <si>
    <t>2017 Totals</t>
  </si>
  <si>
    <t>Kitchen Steward</t>
  </si>
  <si>
    <t>Purchasing Manager</t>
  </si>
  <si>
    <t>Pre-Opening Expenses</t>
  </si>
  <si>
    <t>Projected</t>
  </si>
  <si>
    <t>2017-18</t>
  </si>
  <si>
    <t>Sales Total</t>
  </si>
  <si>
    <t>Other Income</t>
  </si>
  <si>
    <t>Sub Contracted Food</t>
  </si>
  <si>
    <t>Sub Contractor Payout</t>
  </si>
  <si>
    <t>Service Charges</t>
  </si>
  <si>
    <t>Service Charge Payout</t>
  </si>
  <si>
    <t>Coat Check Income</t>
  </si>
  <si>
    <t>Linen &amp; Equipment Rental, Flowers, Etc.</t>
  </si>
  <si>
    <t>Other Income Total</t>
  </si>
  <si>
    <t>Total Gross Receipts</t>
  </si>
  <si>
    <t>Product Cost</t>
  </si>
  <si>
    <t>Discounted Catering at Cost</t>
  </si>
  <si>
    <t>Total Product Cost</t>
  </si>
  <si>
    <t>Payroll</t>
  </si>
  <si>
    <t>Management</t>
  </si>
  <si>
    <t>Coat Check or Other Services</t>
  </si>
  <si>
    <t>Office</t>
  </si>
  <si>
    <t>Kitchen &amp; Warehouse</t>
  </si>
  <si>
    <t>Training</t>
  </si>
  <si>
    <t>Taxes &amp; Benefits</t>
  </si>
  <si>
    <t>Total Payroll</t>
  </si>
  <si>
    <t>Other Operating Expenses</t>
  </si>
  <si>
    <t>Accrual Account Marketing</t>
  </si>
  <si>
    <t>Accrual Account Repairs &amp; Maintenance</t>
  </si>
  <si>
    <t>Accrual Smallwares</t>
  </si>
  <si>
    <t>Advertising &amp; Classifieds</t>
  </si>
  <si>
    <t>Alarm</t>
  </si>
  <si>
    <t>Armored Car Service</t>
  </si>
  <si>
    <t>Audit Fees</t>
  </si>
  <si>
    <t>Bank Charges</t>
  </si>
  <si>
    <t>Bond Expense</t>
  </si>
  <si>
    <t>Brand Franchise/Royalty Fees</t>
  </si>
  <si>
    <t>Cleaning Supplies</t>
  </si>
  <si>
    <t>Credit Card Fees</t>
  </si>
  <si>
    <t>Design Fees</t>
  </si>
  <si>
    <t>Dues/Subscriptions</t>
  </si>
  <si>
    <t>Entertainment</t>
  </si>
  <si>
    <t>Equipment Rental</t>
  </si>
  <si>
    <t>Flowers/Music</t>
  </si>
  <si>
    <t>Ice</t>
  </si>
  <si>
    <t>Insurance</t>
  </si>
  <si>
    <t>Laundry/Linen</t>
  </si>
  <si>
    <t>Marketing</t>
  </si>
  <si>
    <t>Menus</t>
  </si>
  <si>
    <t>Office Expenses</t>
  </si>
  <si>
    <t>Overages/Shortages</t>
  </si>
  <si>
    <t>Paper Supplies</t>
  </si>
  <si>
    <t>Pest Control</t>
  </si>
  <si>
    <t>Postage/Freight</t>
  </si>
  <si>
    <t>Printing</t>
  </si>
  <si>
    <t>Professional Fees</t>
  </si>
  <si>
    <t>Recruiting Expense</t>
  </si>
  <si>
    <t>Relocation Expense</t>
  </si>
  <si>
    <t>Repairs &amp; Maintenance</t>
  </si>
  <si>
    <t>Replacements</t>
  </si>
  <si>
    <t>Taxes and Licenses</t>
  </si>
  <si>
    <t>Telephone</t>
  </si>
  <si>
    <t>Travel and Meals</t>
  </si>
  <si>
    <t>Utilities</t>
  </si>
  <si>
    <t>Vehicle Expense</t>
  </si>
  <si>
    <t>Total Other Operating Expenses</t>
  </si>
  <si>
    <t>Operating Profit</t>
  </si>
  <si>
    <t>Depreciation</t>
  </si>
  <si>
    <t>Management Fee</t>
  </si>
  <si>
    <t>Incentive</t>
  </si>
  <si>
    <t>Net Profit Split to Houston First</t>
  </si>
  <si>
    <t xml:space="preserve">FINANCIAL PROPOSAL FORM </t>
  </si>
  <si>
    <t>Financial Proposal</t>
  </si>
  <si>
    <t>Category</t>
  </si>
  <si>
    <t>Amount</t>
  </si>
  <si>
    <r>
      <t xml:space="preserve">Date </t>
    </r>
    <r>
      <rPr>
        <u/>
        <sz val="12"/>
        <color theme="1"/>
        <rFont val="Arial"/>
        <family val="2"/>
      </rPr>
      <t xml:space="preserve">_____________   </t>
    </r>
  </si>
  <si>
    <t>__ Corporation       __ Partnership   __ Joint Venture            __ Sole Proprietorship</t>
  </si>
  <si>
    <r>
      <t xml:space="preserve">Incorporated in the State of </t>
    </r>
    <r>
      <rPr>
        <u/>
        <sz val="12"/>
        <color theme="1"/>
        <rFont val="Arial"/>
        <family val="2"/>
      </rPr>
      <t>_______________________</t>
    </r>
    <r>
      <rPr>
        <sz val="12"/>
        <color theme="1"/>
        <rFont val="Arial"/>
        <family val="2"/>
      </rPr>
      <t xml:space="preserve"> .  </t>
    </r>
  </si>
  <si>
    <t>Currently licensed to do business in the State of Texas</t>
  </si>
  <si>
    <t>__Yes</t>
  </si>
  <si>
    <t xml:space="preserve">     __No</t>
  </si>
  <si>
    <t>$___________</t>
  </si>
  <si>
    <t>Signatory’s Title_______________________________________________</t>
  </si>
  <si>
    <t>Proposer____________________________________________________</t>
  </si>
  <si>
    <t>Address_____________________________________________________</t>
  </si>
  <si>
    <t>___________________________________________________________</t>
  </si>
  <si>
    <t>Authorized Signature___________________________________________</t>
  </si>
  <si>
    <t>Sous Chef Theaters</t>
  </si>
  <si>
    <t>Management Fee October 2017-December 2018</t>
  </si>
  <si>
    <t>Management Fee January 2019-December 2019</t>
  </si>
  <si>
    <t>Management Fee January 2021-December 2021</t>
  </si>
  <si>
    <t>Management Fee January 2020-December 2020</t>
  </si>
  <si>
    <t>Management Fee January 2022-December 2022</t>
  </si>
  <si>
    <t>Management Fee January 2025-December 2025</t>
  </si>
  <si>
    <t>Management Fee January 2023-December 2023</t>
  </si>
  <si>
    <t>Management Fee January 2024-December 2024</t>
  </si>
  <si>
    <t>Management Fee January 2026-December 2026</t>
  </si>
  <si>
    <t>Management Fee January 2027-December 2027</t>
  </si>
  <si>
    <t>Up to 10/1/17</t>
  </si>
  <si>
    <t>Projected  15 months</t>
  </si>
  <si>
    <t>2019-19</t>
  </si>
  <si>
    <t>2020-20</t>
  </si>
  <si>
    <t>ESTIMATE OF SUGGESTED FOODSERVICE IMPROVEMENTS</t>
  </si>
  <si>
    <t>TOTAL SUGGESTED FOODSERVICE IMPROVEMENTS</t>
  </si>
  <si>
    <t>Describe</t>
  </si>
  <si>
    <t>$_______________</t>
  </si>
  <si>
    <t>______%</t>
  </si>
  <si>
    <t>Incentive for Gross Receipts from $13 million to $16 million</t>
  </si>
  <si>
    <t>Incentive for Gross Receipts from $16 million to $20 million</t>
  </si>
  <si>
    <t>Incentive for Gross Receipts from $20 million and above</t>
  </si>
  <si>
    <t>TALENTO BILINQUE DE HOUSTON</t>
  </si>
  <si>
    <t>ROOT MEMORIAL SQUARE</t>
  </si>
  <si>
    <t>Root Memorial Square</t>
  </si>
  <si>
    <t>****Incentive is capped at 25% of Management Fee and Subject to the Contractual Performance Standards</t>
  </si>
  <si>
    <t>WORTHAM THEATER</t>
  </si>
  <si>
    <t xml:space="preserve">Caterer proposes the following Management Fee and Incentive: </t>
  </si>
  <si>
    <r>
      <t xml:space="preserve">I, </t>
    </r>
    <r>
      <rPr>
        <u/>
        <sz val="12"/>
        <color theme="1"/>
        <rFont val="Arial"/>
        <family val="2"/>
      </rPr>
      <t>__________________________________</t>
    </r>
    <r>
      <rPr>
        <sz val="12"/>
        <color theme="1"/>
        <rFont val="Arial"/>
        <family val="2"/>
      </rPr>
      <t xml:space="preserve"> (print name), authorized representative of </t>
    </r>
    <r>
      <rPr>
        <u/>
        <sz val="12"/>
        <color theme="1"/>
        <rFont val="Arial"/>
        <family val="2"/>
      </rPr>
      <t xml:space="preserve">____________________________________ </t>
    </r>
    <r>
      <rPr>
        <sz val="12"/>
        <color theme="1"/>
        <rFont val="Arial"/>
        <family val="2"/>
      </rPr>
      <t xml:space="preserve"> (print name of Proposer) have read and understood the terms and conditions of this request for proposal, </t>
    </r>
    <r>
      <rPr>
        <b/>
        <sz val="12"/>
        <color theme="1"/>
        <rFont val="Arial"/>
        <family val="2"/>
      </rPr>
      <t>_________________</t>
    </r>
    <r>
      <rPr>
        <sz val="12"/>
        <color theme="1"/>
        <rFont val="Arial"/>
        <family val="2"/>
      </rPr>
      <t xml:space="preserve">(have/have not) attended the pre-proposal meeting, have received addenda </t>
    </r>
    <r>
      <rPr>
        <u/>
        <sz val="12"/>
        <color theme="1"/>
        <rFont val="Arial"/>
        <family val="2"/>
      </rPr>
      <t xml:space="preserve">_______________________ </t>
    </r>
    <r>
      <rPr>
        <sz val="12"/>
        <color theme="1"/>
        <rFont val="Arial"/>
        <family val="2"/>
      </rPr>
      <t xml:space="preserve">(fill in addendum numbers), have made all necessary inspections of the proposed Facilities, agree to abide by all terms of this RFP and agree to assume operations on October 1, 2017, if awarded the Agreement. </t>
    </r>
  </si>
  <si>
    <t>Attach in Narrative Form what improvements to Foodservice Houston First should make, if they are able to fund those improvements.  Enter the projected budget for those improvements on this line and in Exhibit D.</t>
  </si>
  <si>
    <t>Miller Outdoor Theatre</t>
  </si>
  <si>
    <t>George R Brown Convention Center</t>
  </si>
  <si>
    <t>Jones Hall For the Performing Arts</t>
  </si>
  <si>
    <t>Fiscal 2016                                         Pg.2</t>
  </si>
  <si>
    <t>Equipment Inventory</t>
  </si>
  <si>
    <t>Dunnage rack</t>
  </si>
  <si>
    <t>Filing cabinet</t>
  </si>
  <si>
    <t>6 foot table</t>
  </si>
  <si>
    <t>Safe</t>
  </si>
  <si>
    <t>Single door freezer</t>
  </si>
  <si>
    <t>Double door reach in cooler</t>
  </si>
  <si>
    <t>Condiment bar</t>
  </si>
  <si>
    <t>5 foot banner sign</t>
  </si>
  <si>
    <t>Two-tier rolling merchandise display</t>
  </si>
  <si>
    <t>Wicker floor basket</t>
  </si>
  <si>
    <t>Retail wall bay</t>
  </si>
  <si>
    <t>Pastry case</t>
  </si>
  <si>
    <t>Espresso machine</t>
  </si>
  <si>
    <t>Blender</t>
  </si>
  <si>
    <t>Double door under counter reach in cooler</t>
  </si>
  <si>
    <t>Single door under counter reach in cooler</t>
  </si>
  <si>
    <t>Pastry cart</t>
  </si>
  <si>
    <t>Turbo chef pastry oven</t>
  </si>
  <si>
    <t>Two-sided coffee brewer</t>
  </si>
  <si>
    <t>Coffee grinder</t>
  </si>
  <si>
    <t>Blast Chillers</t>
  </si>
  <si>
    <t xml:space="preserve">Rational Oven  </t>
  </si>
  <si>
    <t>Rational Oven Racks</t>
  </si>
  <si>
    <t>Blast Chiller Racks</t>
  </si>
  <si>
    <t>Gas Grills</t>
  </si>
  <si>
    <t>Stoves</t>
  </si>
  <si>
    <t>Tilt Skillet</t>
  </si>
  <si>
    <t>Fryers (Double)</t>
  </si>
  <si>
    <t>Stainless Steel Tables</t>
  </si>
  <si>
    <t>Conveyor Belt</t>
  </si>
  <si>
    <t xml:space="preserve">3 Compartment  </t>
  </si>
  <si>
    <t>Ice Machine</t>
  </si>
  <si>
    <t>Duntage Racks</t>
  </si>
  <si>
    <t>Storage Racks</t>
  </si>
  <si>
    <t>Meat Slicer</t>
  </si>
  <si>
    <t>Rubbermaid 2 shelf rolling pantry carts (24x36)</t>
  </si>
  <si>
    <t>Football cooler</t>
  </si>
  <si>
    <t>Football black</t>
  </si>
  <si>
    <t xml:space="preserve">Electronic registers </t>
  </si>
  <si>
    <t>24x48 Steal Table</t>
  </si>
  <si>
    <t>black football artic</t>
  </si>
  <si>
    <t>Vulcan oven combo 3 burners</t>
  </si>
  <si>
    <t>Frymaster 4 hole with warmers</t>
  </si>
  <si>
    <t>Ice cream rolling cart</t>
  </si>
  <si>
    <t>Hot well 4 hole</t>
  </si>
  <si>
    <t>Under counter colorado brown fridge 2 door</t>
  </si>
  <si>
    <t>Rolling wooden table</t>
  </si>
  <si>
    <t>Black double bars</t>
  </si>
  <si>
    <t>Bakery display</t>
  </si>
  <si>
    <t>Cookie jar</t>
  </si>
  <si>
    <t>Catering cart</t>
  </si>
  <si>
    <t>Cal-mil grill</t>
  </si>
  <si>
    <t>Speed rack</t>
  </si>
  <si>
    <t>Plastic bowl 10 qt</t>
  </si>
  <si>
    <t>Plastic bowl 2 qt</t>
  </si>
  <si>
    <t>Plastic bowl 3 qt</t>
  </si>
  <si>
    <t>Plastic bowl 4 qt</t>
  </si>
  <si>
    <t>Plastic bowl 6 qt</t>
  </si>
  <si>
    <t>Plastic bowl 80 oz</t>
  </si>
  <si>
    <t>Plastic plate 10x10</t>
  </si>
  <si>
    <t>Plastic plate 12x12</t>
  </si>
  <si>
    <t>Plastic plate 14x14</t>
  </si>
  <si>
    <t>Plastic plate 16x16</t>
  </si>
  <si>
    <t>Plastic plate 6x6</t>
  </si>
  <si>
    <t>Plastic plate 8x8</t>
  </si>
  <si>
    <t>Plastic serving bowl 1 qt</t>
  </si>
  <si>
    <t>Sauce pot 20 qt</t>
  </si>
  <si>
    <t>Plate 12'x16"</t>
  </si>
  <si>
    <t>Plate square 10-5/8"</t>
  </si>
  <si>
    <t>Shot glass square</t>
  </si>
  <si>
    <t>Ramekin, 4oz</t>
  </si>
  <si>
    <t>Vacuum Sealers</t>
  </si>
  <si>
    <t>Appetize POS System</t>
  </si>
  <si>
    <t>Vinyl 60' table cloths</t>
  </si>
  <si>
    <t>Vulcan single door oven on stainless steel dolly table (only one on a cart)</t>
  </si>
  <si>
    <t>Walk-in Freezer</t>
  </si>
  <si>
    <t xml:space="preserve">Sico Black Spandex bar covers </t>
  </si>
  <si>
    <t>Sico Black Spandex Flat cart covers</t>
  </si>
  <si>
    <t>Ipads - POS System</t>
  </si>
  <si>
    <t>Flat top grills (poor condition)</t>
  </si>
  <si>
    <t>Single Door Rolling hot box</t>
  </si>
  <si>
    <t>2 drawer bun warmers</t>
  </si>
  <si>
    <t>Popcorn machine</t>
  </si>
  <si>
    <t>Heating Plate</t>
  </si>
  <si>
    <t>Robots Coffee Lg.</t>
  </si>
  <si>
    <t>Robots Coffee Sm.</t>
  </si>
  <si>
    <t>Custom made wheel bases - new 2016</t>
  </si>
  <si>
    <t>Refridgerated Sandwich Coolers - new 2016</t>
  </si>
  <si>
    <t>Smoker - new 2016</t>
  </si>
  <si>
    <t>Table top single stem well - new 2017</t>
  </si>
  <si>
    <t>APW Toaster - new 2016</t>
  </si>
  <si>
    <t>Green Drum Dollies (new 2017)</t>
  </si>
  <si>
    <t>Zwell Dolly - Made for kegs - new 2017</t>
  </si>
  <si>
    <t>Custom oak sico bar table tops - new 2016</t>
  </si>
  <si>
    <t>Risers Silver 3 per set - new</t>
  </si>
  <si>
    <t xml:space="preserve">Stair raisers - new </t>
  </si>
  <si>
    <t>Beverage Tower Round - new</t>
  </si>
  <si>
    <t>Sign Holders - new</t>
  </si>
  <si>
    <t>Talento Bilingue de Houston</t>
  </si>
  <si>
    <t>PARTNERSHIP TOWER</t>
  </si>
  <si>
    <t>TALENTO BILINGUE DE HOUSTON</t>
  </si>
  <si>
    <t xml:space="preserve">Partnership Tower </t>
  </si>
  <si>
    <t>George R. Brown Convention Center</t>
  </si>
  <si>
    <t>Attach in Narrative Form any Added Value Item you can provide to Houston First and detail the cost to Houston First of this asset, e.g. annual amortization, end of contract pay back, cost of purchasing software etc.  Show the value of this asset(s) to the right.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</si>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</sst>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_(&quot;$&quot;* #,##0_);_(&quot;$&quot;* \(#,##0\);_(&quot;$&quot;* &quot;-&quot;??_);_(@_)"/>
    <numFmt numFmtId="165"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0"/>
      <name val="Tahoma"/>
      <family val="2"/>
    </font>
    <font>
      <sz val="10"/>
      <name val="Tahoma"/>
      <family val="2"/>
    </font>
    <font>
      <b/>
      <sz val="10"/>
      <name val="Arial"/>
      <family val="2"/>
    </font>
    <font>
      <sz val="10"/>
      <name val="Arial"/>
      <family val="2"/>
    </font>
    <font>
      <b/>
      <sz val="14"/>
      <name val="Arial"/>
      <family val="2"/>
    </font>
    <font>
      <b/>
      <sz val="12"/>
      <color theme="1"/>
      <name val="Arial"/>
      <family val="2"/>
    </font>
    <font>
      <sz val="12"/>
      <color theme="1"/>
      <name val="Arial"/>
      <family val="2"/>
    </font>
    <font>
      <u/>
      <sz val="12"/>
      <color theme="1"/>
      <name val="Arial"/>
      <family val="2"/>
    </font>
    <font>
      <i/>
      <sz val="12"/>
      <color theme="1"/>
      <name val="Arial"/>
      <family val="2"/>
    </font>
    <font>
      <sz val="11"/>
      <color theme="1"/>
      <name val="Book Antiqua"/>
      <family val="1"/>
    </font>
    <font>
      <b/>
      <sz val="11"/>
      <name val="Book Antiqua"/>
      <family val="1"/>
    </font>
    <font>
      <b/>
      <sz val="11"/>
      <color theme="1"/>
      <name val="Book Antiqua"/>
      <family val="1"/>
    </font>
    <font>
      <sz val="11"/>
      <name val="Book Antiqua"/>
      <family val="1"/>
    </font>
  </fonts>
  <fills count="6">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31">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0" fontId="2" fillId="0" borderId="0" xfId="0" applyFont="1"/>
    <xf numFmtId="0" fontId="2" fillId="0" borderId="0" xfId="0" applyFont="1" applyAlignment="1">
      <alignment horizontal="center"/>
    </xf>
    <xf numFmtId="0" fontId="0" fillId="0" borderId="1" xfId="0" applyFont="1" applyBorder="1"/>
    <xf numFmtId="0" fontId="2" fillId="5" borderId="0" xfId="0" applyFont="1" applyFill="1" applyAlignment="1">
      <alignment horizontal="center"/>
    </xf>
    <xf numFmtId="0" fontId="0" fillId="5" borderId="0" xfId="0" applyFill="1"/>
    <xf numFmtId="164" fontId="0" fillId="0" borderId="0" xfId="1" applyNumberFormat="1" applyFont="1"/>
    <xf numFmtId="164" fontId="0" fillId="5" borderId="0" xfId="1" applyNumberFormat="1" applyFont="1" applyFill="1"/>
    <xf numFmtId="164" fontId="0" fillId="5" borderId="1" xfId="1" applyNumberFormat="1" applyFont="1" applyFill="1" applyBorder="1"/>
    <xf numFmtId="164" fontId="2" fillId="0" borderId="0" xfId="1" applyNumberFormat="1" applyFont="1"/>
    <xf numFmtId="164" fontId="2" fillId="5" borderId="0" xfId="1" applyNumberFormat="1" applyFont="1" applyFill="1"/>
    <xf numFmtId="165" fontId="0" fillId="0" borderId="0" xfId="2" applyNumberFormat="1" applyFont="1"/>
    <xf numFmtId="165" fontId="0" fillId="5" borderId="1" xfId="2" applyNumberFormat="1" applyFont="1" applyFill="1" applyBorder="1"/>
    <xf numFmtId="165" fontId="2" fillId="0" borderId="0" xfId="2" applyNumberFormat="1" applyFont="1"/>
    <xf numFmtId="0" fontId="3" fillId="0" borderId="4" xfId="0" applyFont="1" applyBorder="1" applyAlignment="1">
      <alignment horizontal="center"/>
    </xf>
    <xf numFmtId="0" fontId="3" fillId="0" borderId="13" xfId="0" applyFont="1" applyBorder="1" applyAlignment="1">
      <alignment horizontal="left"/>
    </xf>
    <xf numFmtId="0" fontId="3" fillId="0" borderId="23" xfId="0" applyFont="1" applyBorder="1" applyAlignment="1">
      <alignment horizontal="center"/>
    </xf>
    <xf numFmtId="0" fontId="4" fillId="0" borderId="13" xfId="0" applyFont="1" applyBorder="1"/>
    <xf numFmtId="0" fontId="4" fillId="0" borderId="23" xfId="0" applyFont="1" applyBorder="1"/>
    <xf numFmtId="0" fontId="3" fillId="0" borderId="13" xfId="0" applyFont="1" applyBorder="1"/>
    <xf numFmtId="0" fontId="3" fillId="0" borderId="13" xfId="0" applyFont="1" applyBorder="1" applyAlignment="1">
      <alignment horizontal="center"/>
    </xf>
    <xf numFmtId="0" fontId="3" fillId="0" borderId="24" xfId="0" applyFont="1" applyBorder="1"/>
    <xf numFmtId="0" fontId="5" fillId="0" borderId="2" xfId="0" applyFont="1" applyFill="1" applyBorder="1" applyAlignment="1">
      <alignment horizontal="center"/>
    </xf>
    <xf numFmtId="164" fontId="5" fillId="0" borderId="2" xfId="1" applyNumberFormat="1" applyFont="1" applyFill="1" applyBorder="1" applyAlignment="1">
      <alignment horizontal="center"/>
    </xf>
    <xf numFmtId="0" fontId="0" fillId="0" borderId="10" xfId="0" applyFill="1" applyBorder="1"/>
    <xf numFmtId="164" fontId="5" fillId="0" borderId="10" xfId="1" applyNumberFormat="1" applyFont="1" applyFill="1" applyBorder="1" applyAlignment="1">
      <alignment horizontal="center"/>
    </xf>
    <xf numFmtId="0" fontId="0" fillId="0" borderId="3" xfId="0" applyFill="1" applyBorder="1"/>
    <xf numFmtId="164" fontId="0" fillId="0" borderId="3" xfId="1" applyNumberFormat="1" applyFont="1" applyFill="1" applyBorder="1"/>
    <xf numFmtId="0" fontId="6" fillId="0" borderId="3" xfId="0" applyFont="1" applyFill="1" applyBorder="1"/>
    <xf numFmtId="0" fontId="0" fillId="0" borderId="3" xfId="0" applyFont="1" applyFill="1" applyBorder="1"/>
    <xf numFmtId="0" fontId="6" fillId="0" borderId="3" xfId="0" applyFont="1" applyFill="1" applyBorder="1" applyAlignment="1">
      <alignment wrapText="1"/>
    </xf>
    <xf numFmtId="0" fontId="5" fillId="0" borderId="3" xfId="0" applyFont="1" applyFill="1" applyBorder="1"/>
    <xf numFmtId="164" fontId="5" fillId="0" borderId="3" xfId="1" applyNumberFormat="1" applyFont="1" applyFill="1" applyBorder="1"/>
    <xf numFmtId="165" fontId="0" fillId="0" borderId="3" xfId="2" applyNumberFormat="1" applyFont="1" applyFill="1" applyBorder="1"/>
    <xf numFmtId="0" fontId="6" fillId="0" borderId="25" xfId="0" applyFont="1" applyFill="1" applyBorder="1" applyAlignment="1">
      <alignment wrapText="1"/>
    </xf>
    <xf numFmtId="0" fontId="5" fillId="0" borderId="0" xfId="0" applyFont="1" applyFill="1"/>
    <xf numFmtId="49" fontId="7" fillId="0" borderId="0" xfId="0" applyNumberFormat="1" applyFont="1" applyFill="1"/>
    <xf numFmtId="0" fontId="0" fillId="0" borderId="0" xfId="0" applyFill="1"/>
    <xf numFmtId="165" fontId="5" fillId="0" borderId="0" xfId="2" applyNumberFormat="1" applyFont="1" applyFill="1" applyAlignment="1">
      <alignment horizontal="right"/>
    </xf>
    <xf numFmtId="164" fontId="5" fillId="0" borderId="0" xfId="1" applyNumberFormat="1" applyFont="1" applyFill="1" applyAlignment="1">
      <alignment horizontal="center"/>
    </xf>
    <xf numFmtId="165" fontId="5" fillId="0" borderId="0" xfId="2" applyNumberFormat="1" applyFont="1" applyFill="1" applyAlignment="1">
      <alignment horizontal="center"/>
    </xf>
    <xf numFmtId="164" fontId="5" fillId="0" borderId="0" xfId="1" applyNumberFormat="1" applyFont="1" applyFill="1"/>
    <xf numFmtId="165" fontId="5" fillId="0" borderId="0" xfId="2" applyNumberFormat="1" applyFont="1" applyFill="1"/>
    <xf numFmtId="0" fontId="6" fillId="0" borderId="0" xfId="0" applyFont="1" applyFill="1" applyAlignment="1">
      <alignment horizontal="right"/>
    </xf>
    <xf numFmtId="164" fontId="0" fillId="0" borderId="0" xfId="1" applyNumberFormat="1" applyFont="1" applyFill="1"/>
    <xf numFmtId="165" fontId="0" fillId="0" borderId="0" xfId="2" applyNumberFormat="1" applyFont="1" applyFill="1" applyAlignment="1">
      <alignment horizontal="right"/>
    </xf>
    <xf numFmtId="165" fontId="0" fillId="0" borderId="0" xfId="2" applyNumberFormat="1" applyFont="1" applyFill="1"/>
    <xf numFmtId="0" fontId="6" fillId="0" borderId="1" xfId="0" applyFont="1" applyFill="1" applyBorder="1" applyAlignment="1">
      <alignment horizontal="right"/>
    </xf>
    <xf numFmtId="164" fontId="0" fillId="0" borderId="1" xfId="1" applyNumberFormat="1" applyFont="1" applyFill="1" applyBorder="1"/>
    <xf numFmtId="165" fontId="0" fillId="0" borderId="1" xfId="2" applyNumberFormat="1" applyFont="1" applyFill="1" applyBorder="1" applyAlignment="1">
      <alignment horizontal="right"/>
    </xf>
    <xf numFmtId="165" fontId="0" fillId="0" borderId="1" xfId="2" applyNumberFormat="1" applyFont="1" applyFill="1" applyBorder="1"/>
    <xf numFmtId="0" fontId="5" fillId="0" borderId="0" xfId="0" applyFont="1" applyFill="1" applyBorder="1"/>
    <xf numFmtId="164" fontId="5" fillId="0" borderId="0" xfId="1" applyNumberFormat="1" applyFont="1" applyFill="1" applyBorder="1"/>
    <xf numFmtId="165" fontId="5" fillId="0" borderId="0" xfId="2" applyNumberFormat="1" applyFont="1" applyFill="1" applyBorder="1" applyAlignment="1">
      <alignment horizontal="right"/>
    </xf>
    <xf numFmtId="165" fontId="5" fillId="0" borderId="0" xfId="2" applyNumberFormat="1" applyFont="1" applyFill="1" applyBorder="1"/>
    <xf numFmtId="0" fontId="0" fillId="0" borderId="0" xfId="0" applyFill="1" applyAlignment="1">
      <alignment horizontal="right"/>
    </xf>
    <xf numFmtId="164" fontId="0" fillId="0" borderId="0" xfId="1" applyNumberFormat="1" applyFont="1" applyFill="1" applyBorder="1"/>
    <xf numFmtId="165" fontId="0" fillId="0" borderId="0" xfId="2" applyNumberFormat="1" applyFont="1" applyFill="1" applyBorder="1"/>
    <xf numFmtId="0" fontId="0" fillId="0" borderId="26" xfId="0" applyFill="1" applyBorder="1"/>
    <xf numFmtId="165" fontId="2" fillId="0" borderId="0" xfId="2" applyNumberFormat="1" applyFont="1" applyFill="1"/>
    <xf numFmtId="0" fontId="0" fillId="0" borderId="1" xfId="0" applyFill="1" applyBorder="1"/>
    <xf numFmtId="0" fontId="5" fillId="0" borderId="0" xfId="0" applyFont="1" applyFill="1" applyBorder="1" applyAlignment="1">
      <alignment horizontal="left"/>
    </xf>
    <xf numFmtId="165" fontId="2" fillId="0" borderId="0" xfId="2" applyNumberFormat="1" applyFont="1" applyFill="1" applyBorder="1"/>
    <xf numFmtId="0" fontId="5" fillId="0" borderId="0" xfId="0" applyFont="1" applyFill="1" applyAlignment="1">
      <alignment horizontal="left"/>
    </xf>
    <xf numFmtId="0" fontId="0" fillId="0" borderId="1" xfId="0" applyFill="1" applyBorder="1" applyAlignment="1">
      <alignment horizontal="right"/>
    </xf>
    <xf numFmtId="164" fontId="1" fillId="0" borderId="0" xfId="1" applyNumberFormat="1" applyFill="1"/>
    <xf numFmtId="0" fontId="6" fillId="0" borderId="0" xfId="0" applyFont="1" applyFill="1" applyBorder="1" applyAlignment="1">
      <alignment horizontal="right"/>
    </xf>
    <xf numFmtId="164" fontId="6" fillId="0" borderId="0" xfId="1" applyNumberFormat="1" applyFont="1" applyFill="1"/>
    <xf numFmtId="164" fontId="1" fillId="0" borderId="1" xfId="1" applyNumberFormat="1" applyFill="1" applyBorder="1"/>
    <xf numFmtId="0" fontId="5" fillId="0" borderId="0" xfId="0" applyFont="1" applyFill="1" applyAlignment="1">
      <alignment wrapText="1"/>
    </xf>
    <xf numFmtId="0" fontId="0" fillId="0" borderId="0" xfId="0" applyFill="1" applyAlignment="1">
      <alignment wrapText="1"/>
    </xf>
    <xf numFmtId="0" fontId="2" fillId="0" borderId="0" xfId="0" applyFont="1" applyFill="1" applyAlignment="1">
      <alignment wrapText="1"/>
    </xf>
    <xf numFmtId="0" fontId="6" fillId="5" borderId="0" xfId="0" applyFont="1" applyFill="1" applyAlignment="1">
      <alignment horizontal="right"/>
    </xf>
    <xf numFmtId="164" fontId="1" fillId="5" borderId="0" xfId="1" applyNumberFormat="1" applyFill="1"/>
    <xf numFmtId="165" fontId="0" fillId="5" borderId="0" xfId="2" applyNumberFormat="1" applyFont="1" applyFill="1"/>
    <xf numFmtId="0" fontId="3" fillId="0" borderId="22" xfId="0" applyFont="1" applyBorder="1" applyAlignment="1">
      <alignment horizontal="center" wrapText="1"/>
    </xf>
    <xf numFmtId="0" fontId="3" fillId="0" borderId="7" xfId="0" applyFont="1" applyBorder="1" applyAlignment="1">
      <alignment wrapText="1"/>
    </xf>
    <xf numFmtId="0" fontId="9" fillId="0" borderId="0" xfId="0" applyFont="1" applyBorder="1" applyAlignment="1">
      <alignment vertical="center" wrapText="1"/>
    </xf>
    <xf numFmtId="0" fontId="0" fillId="0" borderId="0" xfId="0" applyBorder="1"/>
    <xf numFmtId="0" fontId="8" fillId="0" borderId="0" xfId="0" applyFont="1" applyBorder="1" applyAlignment="1">
      <alignment vertical="center"/>
    </xf>
    <xf numFmtId="0" fontId="9" fillId="0" borderId="0" xfId="0" applyFont="1" applyBorder="1" applyAlignment="1">
      <alignment vertical="center"/>
    </xf>
    <xf numFmtId="0" fontId="8" fillId="0" borderId="0" xfId="0" applyFont="1" applyBorder="1" applyAlignment="1">
      <alignment vertical="center" wrapText="1"/>
    </xf>
    <xf numFmtId="0" fontId="0" fillId="0" borderId="0" xfId="0" applyBorder="1" applyAlignment="1">
      <alignment wrapText="1"/>
    </xf>
    <xf numFmtId="0" fontId="9" fillId="0" borderId="0" xfId="0" applyFont="1" applyBorder="1" applyAlignment="1">
      <alignment horizontal="right" vertical="center"/>
    </xf>
    <xf numFmtId="0" fontId="11" fillId="0" borderId="0" xfId="0" applyFont="1" applyBorder="1" applyAlignment="1">
      <alignment vertical="center" wrapText="1"/>
    </xf>
    <xf numFmtId="6" fontId="9" fillId="0" borderId="0" xfId="0" applyNumberFormat="1" applyFont="1" applyBorder="1" applyAlignment="1">
      <alignment vertical="center"/>
    </xf>
    <xf numFmtId="0" fontId="12" fillId="0" borderId="3" xfId="0" applyFont="1" applyBorder="1"/>
    <xf numFmtId="0" fontId="12" fillId="0" borderId="17" xfId="0" applyFont="1" applyBorder="1"/>
    <xf numFmtId="0" fontId="13" fillId="3" borderId="9" xfId="0" applyFont="1" applyFill="1" applyBorder="1" applyAlignment="1">
      <alignment horizontal="left" vertical="center" wrapText="1"/>
    </xf>
    <xf numFmtId="0" fontId="13" fillId="3" borderId="10" xfId="0" applyFont="1" applyFill="1" applyBorder="1" applyAlignment="1">
      <alignment horizontal="center" vertical="center"/>
    </xf>
    <xf numFmtId="44" fontId="14" fillId="3" borderId="11" xfId="1" applyFont="1" applyFill="1" applyBorder="1" applyAlignment="1">
      <alignment horizontal="center"/>
    </xf>
    <xf numFmtId="44" fontId="14" fillId="3" borderId="12" xfId="1" applyFont="1" applyFill="1" applyBorder="1" applyAlignment="1">
      <alignment horizontal="center"/>
    </xf>
    <xf numFmtId="0" fontId="12" fillId="0" borderId="9" xfId="0" applyFont="1" applyFill="1" applyBorder="1" applyAlignment="1">
      <alignment horizontal="left" wrapText="1"/>
    </xf>
    <xf numFmtId="0" fontId="12" fillId="0" borderId="10" xfId="0" applyFont="1" applyFill="1" applyBorder="1" applyAlignment="1">
      <alignment horizontal="center"/>
    </xf>
    <xf numFmtId="44" fontId="12" fillId="0" borderId="13" xfId="1" applyFont="1" applyFill="1" applyBorder="1" applyAlignment="1">
      <alignment horizontal="left"/>
    </xf>
    <xf numFmtId="44" fontId="12" fillId="0" borderId="14" xfId="1" applyFont="1" applyFill="1" applyBorder="1" applyAlignment="1">
      <alignment horizontal="left"/>
    </xf>
    <xf numFmtId="0" fontId="15" fillId="0" borderId="15" xfId="0" applyFont="1" applyFill="1" applyBorder="1" applyAlignment="1">
      <alignment horizontal="left" vertical="center" wrapText="1"/>
    </xf>
    <xf numFmtId="0" fontId="12" fillId="0" borderId="3" xfId="0" applyFont="1" applyFill="1" applyBorder="1" applyAlignment="1">
      <alignment horizontal="center"/>
    </xf>
    <xf numFmtId="44" fontId="15" fillId="0" borderId="13" xfId="1" applyFont="1" applyFill="1" applyBorder="1" applyAlignment="1">
      <alignment horizontal="left"/>
    </xf>
    <xf numFmtId="0" fontId="15" fillId="0" borderId="3" xfId="0" applyFont="1" applyFill="1" applyBorder="1" applyAlignment="1">
      <alignment horizontal="center"/>
    </xf>
    <xf numFmtId="0" fontId="12" fillId="0" borderId="15" xfId="0" applyFont="1" applyFill="1" applyBorder="1" applyAlignment="1">
      <alignment horizontal="left" wrapText="1"/>
    </xf>
    <xf numFmtId="0" fontId="15" fillId="0" borderId="3" xfId="0" applyFont="1" applyFill="1" applyBorder="1" applyAlignment="1">
      <alignment horizontal="center" vertical="center"/>
    </xf>
    <xf numFmtId="0" fontId="12" fillId="0" borderId="16" xfId="0" applyFont="1" applyFill="1" applyBorder="1" applyAlignment="1">
      <alignment horizontal="left" wrapText="1"/>
    </xf>
    <xf numFmtId="0" fontId="12" fillId="0" borderId="17" xfId="0" applyFont="1" applyFill="1" applyBorder="1" applyAlignment="1">
      <alignment horizontal="center"/>
    </xf>
    <xf numFmtId="0" fontId="15" fillId="0" borderId="16" xfId="0" applyFont="1" applyFill="1" applyBorder="1" applyAlignment="1">
      <alignment horizontal="left" vertical="center" wrapText="1"/>
    </xf>
    <xf numFmtId="0" fontId="15" fillId="0" borderId="17" xfId="0" applyFont="1" applyFill="1" applyBorder="1" applyAlignment="1">
      <alignment horizontal="center" vertical="center"/>
    </xf>
    <xf numFmtId="0" fontId="12" fillId="0" borderId="18" xfId="0" applyFont="1" applyFill="1" applyBorder="1" applyAlignment="1">
      <alignment horizontal="left" wrapText="1"/>
    </xf>
    <xf numFmtId="0" fontId="12" fillId="0" borderId="19" xfId="0" applyFont="1" applyFill="1" applyBorder="1" applyAlignment="1">
      <alignment horizontal="center"/>
    </xf>
    <xf numFmtId="44" fontId="12" fillId="0" borderId="7" xfId="1" applyFont="1" applyFill="1" applyBorder="1" applyAlignment="1">
      <alignment horizontal="left"/>
    </xf>
    <xf numFmtId="0" fontId="12" fillId="0" borderId="0" xfId="0" applyFont="1" applyFill="1" applyBorder="1" applyAlignment="1">
      <alignment horizontal="left" wrapText="1"/>
    </xf>
    <xf numFmtId="0" fontId="12" fillId="0" borderId="0" xfId="0" applyFont="1" applyFill="1" applyBorder="1" applyAlignment="1">
      <alignment horizontal="center"/>
    </xf>
    <xf numFmtId="44" fontId="14" fillId="3" borderId="29" xfId="1" applyFont="1" applyFill="1" applyBorder="1" applyAlignment="1">
      <alignment horizontal="center"/>
    </xf>
    <xf numFmtId="44" fontId="14" fillId="3" borderId="30" xfId="1" applyFont="1" applyFill="1" applyBorder="1" applyAlignment="1">
      <alignment horizontal="center"/>
    </xf>
    <xf numFmtId="0" fontId="12" fillId="0" borderId="3" xfId="0" applyFont="1" applyBorder="1" applyAlignment="1">
      <alignment wrapText="1"/>
    </xf>
    <xf numFmtId="0" fontId="12" fillId="0" borderId="20" xfId="0" applyFont="1" applyBorder="1" applyAlignment="1">
      <alignment horizontal="center"/>
    </xf>
    <xf numFmtId="0" fontId="12" fillId="0" borderId="20" xfId="0" applyFont="1" applyFill="1" applyBorder="1" applyAlignment="1">
      <alignment horizontal="center"/>
    </xf>
    <xf numFmtId="44" fontId="12" fillId="0" borderId="4" xfId="1" applyFont="1" applyFill="1" applyBorder="1" applyAlignment="1">
      <alignment horizontal="left"/>
    </xf>
    <xf numFmtId="44" fontId="12" fillId="0" borderId="6" xfId="1" applyFont="1" applyFill="1" applyBorder="1" applyAlignment="1">
      <alignment horizontal="left"/>
    </xf>
    <xf numFmtId="0" fontId="12" fillId="0" borderId="3" xfId="0" applyFont="1" applyBorder="1" applyAlignment="1">
      <alignment horizontal="center"/>
    </xf>
    <xf numFmtId="0" fontId="12" fillId="0" borderId="3" xfId="0" applyFont="1" applyBorder="1" applyAlignment="1">
      <alignment horizontal="left" wrapText="1"/>
    </xf>
    <xf numFmtId="0" fontId="12" fillId="0" borderId="3" xfId="0" applyFont="1" applyFill="1" applyBorder="1" applyAlignment="1">
      <alignment horizontal="left" wrapText="1"/>
    </xf>
    <xf numFmtId="0" fontId="12" fillId="0" borderId="3" xfId="0" applyFont="1" applyFill="1" applyBorder="1" applyAlignment="1">
      <alignment wrapText="1"/>
    </xf>
    <xf numFmtId="0" fontId="12" fillId="4" borderId="3" xfId="0" applyFont="1" applyFill="1" applyBorder="1" applyAlignment="1">
      <alignment horizontal="left" wrapText="1"/>
    </xf>
    <xf numFmtId="0" fontId="0" fillId="0" borderId="3" xfId="0" applyFont="1" applyBorder="1"/>
    <xf numFmtId="44" fontId="14" fillId="0" borderId="1" xfId="1" applyFont="1" applyFill="1" applyBorder="1" applyAlignment="1">
      <alignment horizontal="center"/>
    </xf>
    <xf numFmtId="44" fontId="12" fillId="0" borderId="5" xfId="0" applyNumberFormat="1" applyFont="1" applyFill="1" applyBorder="1" applyAlignment="1">
      <alignment horizontal="left"/>
    </xf>
    <xf numFmtId="44" fontId="14" fillId="0" borderId="1" xfId="1" applyFont="1" applyFill="1" applyBorder="1" applyAlignment="1">
      <alignment horizontal="left"/>
    </xf>
    <xf numFmtId="44" fontId="12" fillId="0" borderId="0" xfId="0" applyNumberFormat="1" applyFont="1" applyFill="1" applyBorder="1" applyAlignment="1">
      <alignment horizontal="left"/>
    </xf>
    <xf numFmtId="44" fontId="0" fillId="0" borderId="0" xfId="0" applyNumberFormat="1" applyFont="1"/>
    <xf numFmtId="0" fontId="12" fillId="0" borderId="17" xfId="0" applyFont="1" applyFill="1" applyBorder="1" applyAlignment="1">
      <alignment horizontal="left" wrapText="1"/>
    </xf>
    <xf numFmtId="44" fontId="12" fillId="0" borderId="21" xfId="1" applyFont="1" applyFill="1" applyBorder="1" applyAlignment="1">
      <alignment horizontal="left"/>
    </xf>
    <xf numFmtId="0" fontId="12" fillId="0" borderId="0" xfId="0" applyFont="1" applyFill="1" applyBorder="1" applyAlignment="1">
      <alignment horizontal="left"/>
    </xf>
    <xf numFmtId="44" fontId="12" fillId="0" borderId="0" xfId="1" applyFont="1" applyFill="1" applyBorder="1" applyAlignment="1">
      <alignment horizontal="left"/>
    </xf>
    <xf numFmtId="0" fontId="0" fillId="0" borderId="0" xfId="0" applyFont="1"/>
    <xf numFmtId="3" fontId="12" fillId="0" borderId="3" xfId="0" applyNumberFormat="1" applyFont="1" applyBorder="1" applyAlignment="1">
      <alignment horizontal="center"/>
    </xf>
    <xf numFmtId="0" fontId="0" fillId="0" borderId="3" xfId="0" applyFont="1" applyBorder="1" applyAlignment="1">
      <alignment horizontal="center"/>
    </xf>
    <xf numFmtId="0" fontId="0" fillId="0" borderId="0" xfId="0" applyFont="1" applyAlignment="1">
      <alignment wrapText="1"/>
    </xf>
    <xf numFmtId="165" fontId="0" fillId="0" borderId="0" xfId="2" applyNumberFormat="1" applyFont="1" applyAlignment="1">
      <alignment horizontal="right"/>
    </xf>
    <xf numFmtId="165" fontId="0" fillId="5" borderId="1" xfId="2" applyNumberFormat="1" applyFont="1" applyFill="1" applyBorder="1" applyAlignment="1">
      <alignment horizontal="right"/>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2" fillId="0" borderId="0" xfId="0" applyFont="1" applyAlignment="1">
      <alignment horizontal="center"/>
    </xf>
    <xf numFmtId="49" fontId="5" fillId="0" borderId="0" xfId="0" applyNumberFormat="1" applyFont="1" applyFill="1" applyAlignment="1">
      <alignment horizontal="center"/>
    </xf>
    <xf numFmtId="49" fontId="5" fillId="0" borderId="0" xfId="1" applyNumberFormat="1" applyFont="1" applyFill="1" applyAlignment="1">
      <alignment horizontal="center"/>
    </xf>
    <xf numFmtId="0" fontId="5" fillId="0" borderId="0" xfId="0" applyFont="1" applyFill="1" applyAlignment="1">
      <alignment horizontal="center"/>
    </xf>
    <xf numFmtId="164" fontId="5" fillId="0" borderId="0" xfId="1" applyNumberFormat="1" applyFont="1" applyFill="1" applyAlignment="1">
      <alignment horizontal="center"/>
    </xf>
    <xf numFmtId="0" fontId="2" fillId="5" borderId="0" xfId="0" applyFont="1" applyFill="1" applyAlignment="1">
      <alignment horizont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8" xfId="0" applyFont="1" applyFill="1" applyBorder="1" applyAlignment="1">
      <alignment horizontal="center" vertical="center"/>
    </xf>
    <xf numFmtId="44" fontId="14" fillId="0" borderId="27" xfId="1" applyFont="1" applyFill="1" applyBorder="1" applyAlignment="1">
      <alignment horizontal="center"/>
    </xf>
    <xf numFmtId="44" fontId="14" fillId="0" borderId="28" xfId="1"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tabSelected="1" zoomScaleNormal="100" workbookViewId="0">
      <selection sqref="A1:D1"/>
    </sheetView>
  </sheetViews>
  <sheetFormatPr defaultRowHeight="15" x14ac:dyDescent="0.25"/>
  <cols>
    <col min="1" max="1" width="90.7109375" style="78" customWidth="1"/>
    <col min="2" max="2" width="9.140625" style="78"/>
    <col min="3" max="3" width="12.7109375" style="78" customWidth="1"/>
    <col min="4" max="5" width="9.140625" style="78"/>
    <col min="6" max="6" width="11.5703125" style="78" customWidth="1"/>
    <col min="7" max="8" width="9.140625" style="78"/>
    <col min="9" max="9" width="11.7109375" style="78" customWidth="1"/>
    <col min="10" max="11" width="9.140625" style="78"/>
    <col min="12" max="12" width="14.42578125" style="78" customWidth="1"/>
    <col min="13" max="14" width="9.140625" style="78"/>
    <col min="15" max="15" width="12.85546875" style="78" customWidth="1"/>
    <col min="16" max="17" width="9.140625" style="78"/>
    <col min="18" max="18" width="12.140625" style="78" customWidth="1"/>
    <col min="19" max="16384" width="9.140625" style="78"/>
  </cols>
  <sheetData>
    <row r="1" spans="1:4" ht="15.75" x14ac:dyDescent="0.25">
      <c r="A1" s="141" t="s">
        <v>410</v>
      </c>
      <c r="B1" s="141"/>
      <c r="C1" s="141"/>
      <c r="D1" s="141"/>
    </row>
    <row r="2" spans="1:4" ht="118.5" customHeight="1" x14ac:dyDescent="0.25">
      <c r="A2" s="140" t="s">
        <v>455</v>
      </c>
      <c r="B2" s="140"/>
      <c r="C2" s="140"/>
      <c r="D2" s="140"/>
    </row>
    <row r="3" spans="1:4" ht="15.75" x14ac:dyDescent="0.25">
      <c r="A3" s="79"/>
    </row>
    <row r="4" spans="1:4" ht="15.75" x14ac:dyDescent="0.25">
      <c r="A4" s="79" t="s">
        <v>411</v>
      </c>
    </row>
    <row r="5" spans="1:4" ht="30" customHeight="1" x14ac:dyDescent="0.25">
      <c r="A5" s="140" t="s">
        <v>454</v>
      </c>
      <c r="B5" s="140"/>
      <c r="C5" s="140"/>
      <c r="D5" s="140"/>
    </row>
    <row r="6" spans="1:4" x14ac:dyDescent="0.25">
      <c r="A6" s="80"/>
    </row>
    <row r="7" spans="1:4" ht="15.75" x14ac:dyDescent="0.25">
      <c r="A7" s="81" t="s">
        <v>412</v>
      </c>
      <c r="B7" s="81"/>
      <c r="C7" s="142" t="s">
        <v>413</v>
      </c>
      <c r="D7" s="142"/>
    </row>
    <row r="8" spans="1:4" ht="15" customHeight="1" x14ac:dyDescent="0.25">
      <c r="A8" s="77"/>
      <c r="B8" s="139"/>
      <c r="C8" s="77"/>
      <c r="D8" s="82"/>
    </row>
    <row r="9" spans="1:4" ht="15.75" customHeight="1" x14ac:dyDescent="0.25">
      <c r="A9" s="77" t="s">
        <v>427</v>
      </c>
      <c r="B9" s="139"/>
      <c r="C9" s="140" t="s">
        <v>420</v>
      </c>
      <c r="D9" s="140"/>
    </row>
    <row r="10" spans="1:4" ht="15.75" customHeight="1" x14ac:dyDescent="0.25">
      <c r="A10" s="77" t="s">
        <v>428</v>
      </c>
      <c r="B10" s="77"/>
      <c r="C10" s="140" t="s">
        <v>420</v>
      </c>
      <c r="D10" s="140"/>
    </row>
    <row r="11" spans="1:4" ht="15.75" customHeight="1" x14ac:dyDescent="0.25">
      <c r="A11" s="77" t="s">
        <v>430</v>
      </c>
      <c r="B11" s="77"/>
      <c r="C11" s="140" t="s">
        <v>420</v>
      </c>
      <c r="D11" s="140"/>
    </row>
    <row r="12" spans="1:4" ht="15.75" customHeight="1" x14ac:dyDescent="0.25">
      <c r="A12" s="77" t="s">
        <v>429</v>
      </c>
      <c r="B12" s="77"/>
      <c r="C12" s="140" t="s">
        <v>420</v>
      </c>
      <c r="D12" s="140"/>
    </row>
    <row r="13" spans="1:4" ht="15.75" customHeight="1" x14ac:dyDescent="0.25">
      <c r="A13" s="77" t="s">
        <v>431</v>
      </c>
      <c r="B13" s="77"/>
      <c r="C13" s="140" t="s">
        <v>420</v>
      </c>
      <c r="D13" s="140"/>
    </row>
    <row r="14" spans="1:4" ht="15.75" customHeight="1" x14ac:dyDescent="0.25">
      <c r="A14" s="77" t="s">
        <v>433</v>
      </c>
      <c r="B14" s="77"/>
      <c r="C14" s="140" t="s">
        <v>420</v>
      </c>
      <c r="D14" s="140"/>
    </row>
    <row r="15" spans="1:4" ht="15.75" customHeight="1" x14ac:dyDescent="0.25">
      <c r="A15" s="77" t="s">
        <v>434</v>
      </c>
      <c r="B15" s="77"/>
      <c r="C15" s="140" t="s">
        <v>420</v>
      </c>
      <c r="D15" s="140"/>
    </row>
    <row r="16" spans="1:4" ht="15.75" customHeight="1" x14ac:dyDescent="0.25">
      <c r="A16" s="77" t="s">
        <v>432</v>
      </c>
      <c r="B16" s="77"/>
      <c r="C16" s="140" t="s">
        <v>420</v>
      </c>
      <c r="D16" s="140"/>
    </row>
    <row r="17" spans="1:4" ht="15.75" customHeight="1" x14ac:dyDescent="0.25">
      <c r="A17" s="77" t="s">
        <v>435</v>
      </c>
      <c r="B17" s="77"/>
      <c r="C17" s="140" t="s">
        <v>420</v>
      </c>
      <c r="D17" s="140"/>
    </row>
    <row r="18" spans="1:4" ht="15.75" customHeight="1" x14ac:dyDescent="0.25">
      <c r="A18" s="77" t="s">
        <v>436</v>
      </c>
      <c r="B18" s="77"/>
      <c r="C18" s="140" t="s">
        <v>420</v>
      </c>
      <c r="D18" s="140"/>
    </row>
    <row r="19" spans="1:4" ht="15" customHeight="1" x14ac:dyDescent="0.25">
      <c r="A19" s="77"/>
      <c r="B19" s="80"/>
      <c r="C19" s="77"/>
      <c r="D19" s="77"/>
    </row>
    <row r="20" spans="1:4" ht="15" customHeight="1" x14ac:dyDescent="0.25">
      <c r="A20" s="77" t="s">
        <v>446</v>
      </c>
      <c r="B20" s="80"/>
      <c r="C20" s="77"/>
      <c r="D20" s="83" t="s">
        <v>445</v>
      </c>
    </row>
    <row r="21" spans="1:4" ht="15" customHeight="1" x14ac:dyDescent="0.25">
      <c r="A21" s="77" t="s">
        <v>447</v>
      </c>
      <c r="B21" s="80"/>
      <c r="C21" s="77"/>
      <c r="D21" s="83" t="s">
        <v>445</v>
      </c>
    </row>
    <row r="22" spans="1:4" ht="15" customHeight="1" x14ac:dyDescent="0.25">
      <c r="A22" s="77" t="s">
        <v>448</v>
      </c>
      <c r="B22" s="80"/>
      <c r="C22" s="77"/>
      <c r="D22" s="83" t="s">
        <v>445</v>
      </c>
    </row>
    <row r="23" spans="1:4" ht="34.5" customHeight="1" x14ac:dyDescent="0.25">
      <c r="A23" s="84" t="s">
        <v>452</v>
      </c>
      <c r="B23" s="80"/>
      <c r="C23" s="77"/>
      <c r="D23" s="77"/>
    </row>
    <row r="24" spans="1:4" ht="15" customHeight="1" x14ac:dyDescent="0.25">
      <c r="A24" s="77"/>
      <c r="B24" s="139"/>
      <c r="D24" s="85"/>
    </row>
    <row r="25" spans="1:4" ht="47.25" customHeight="1" x14ac:dyDescent="0.25">
      <c r="A25" s="77" t="s">
        <v>565</v>
      </c>
      <c r="B25" s="139"/>
      <c r="C25" s="85" t="s">
        <v>444</v>
      </c>
      <c r="D25" s="85"/>
    </row>
    <row r="26" spans="1:4" ht="15" customHeight="1" x14ac:dyDescent="0.25">
      <c r="A26" s="77"/>
      <c r="B26" s="139"/>
      <c r="D26" s="85"/>
    </row>
    <row r="27" spans="1:4" ht="55.5" customHeight="1" x14ac:dyDescent="0.25">
      <c r="A27" s="77" t="s">
        <v>456</v>
      </c>
      <c r="B27" s="139"/>
      <c r="C27" s="85" t="s">
        <v>444</v>
      </c>
      <c r="D27" s="85"/>
    </row>
    <row r="28" spans="1:4" x14ac:dyDescent="0.25">
      <c r="A28" s="80"/>
    </row>
    <row r="29" spans="1:4" x14ac:dyDescent="0.25">
      <c r="A29" s="80" t="s">
        <v>414</v>
      </c>
    </row>
    <row r="30" spans="1:4" x14ac:dyDescent="0.25">
      <c r="A30" s="80" t="s">
        <v>425</v>
      </c>
      <c r="B30" s="80"/>
    </row>
    <row r="31" spans="1:4" x14ac:dyDescent="0.25">
      <c r="A31" s="80" t="s">
        <v>421</v>
      </c>
    </row>
    <row r="32" spans="1:4" x14ac:dyDescent="0.25">
      <c r="A32" s="80" t="s">
        <v>422</v>
      </c>
    </row>
    <row r="33" spans="1:3" x14ac:dyDescent="0.25">
      <c r="A33" s="80" t="s">
        <v>423</v>
      </c>
    </row>
    <row r="34" spans="1:3" x14ac:dyDescent="0.25">
      <c r="A34" s="80" t="s">
        <v>424</v>
      </c>
    </row>
    <row r="35" spans="1:3" x14ac:dyDescent="0.25">
      <c r="A35" s="80"/>
    </row>
    <row r="36" spans="1:3" x14ac:dyDescent="0.25">
      <c r="A36" s="80" t="s">
        <v>415</v>
      </c>
    </row>
    <row r="37" spans="1:3" x14ac:dyDescent="0.25">
      <c r="A37" s="80" t="s">
        <v>416</v>
      </c>
    </row>
    <row r="38" spans="1:3" x14ac:dyDescent="0.25">
      <c r="A38" s="80" t="s">
        <v>417</v>
      </c>
      <c r="B38" s="80" t="s">
        <v>418</v>
      </c>
      <c r="C38" s="80" t="s">
        <v>419</v>
      </c>
    </row>
  </sheetData>
  <mergeCells count="16">
    <mergeCell ref="B8:B9"/>
    <mergeCell ref="B24:B27"/>
    <mergeCell ref="A2:D2"/>
    <mergeCell ref="A1:D1"/>
    <mergeCell ref="A5:D5"/>
    <mergeCell ref="C7:D7"/>
    <mergeCell ref="C9:D9"/>
    <mergeCell ref="C10:D10"/>
    <mergeCell ref="C11:D11"/>
    <mergeCell ref="C12:D12"/>
    <mergeCell ref="C13:D13"/>
    <mergeCell ref="C14:D14"/>
    <mergeCell ref="C15:D15"/>
    <mergeCell ref="C16:D16"/>
    <mergeCell ref="C17:D17"/>
    <mergeCell ref="C18:D18"/>
  </mergeCells>
  <printOptions horizontalCentered="1" gridLines="1"/>
  <pageMargins left="0" right="0" top="0.75" bottom="0.75" header="0.3" footer="0.3"/>
  <pageSetup scale="65" orientation="landscape" verticalDpi="4294967293" r:id="rId1"/>
  <headerFooter>
    <oddHeader>&amp;LHouston First Corporation&amp;C&amp;A&amp;RFood &amp; Beverage Management Services</oddHeader>
    <oddFooter>&amp;LFeb. 24, 2017&amp;C&amp;P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
  <sheetViews>
    <sheetView zoomScaleNormal="100" workbookViewId="0">
      <selection activeCell="B3" sqref="B3"/>
    </sheetView>
  </sheetViews>
  <sheetFormatPr defaultRowHeight="15" x14ac:dyDescent="0.25"/>
  <cols>
    <col min="1" max="1" width="30" customWidth="1"/>
    <col min="3" max="3" width="12.7109375" customWidth="1"/>
    <col min="6" max="6" width="11.5703125" customWidth="1"/>
    <col min="9" max="9" width="11.7109375" customWidth="1"/>
    <col min="12" max="12" width="14.42578125" customWidth="1"/>
    <col min="15" max="15" width="12.85546875" customWidth="1"/>
    <col min="18" max="18" width="12.140625" customWidth="1"/>
  </cols>
  <sheetData>
    <row r="1" spans="1:19" s="1" customFormat="1" x14ac:dyDescent="0.25">
      <c r="B1" s="143" t="s">
        <v>12</v>
      </c>
      <c r="C1" s="143"/>
      <c r="D1" s="143"/>
      <c r="E1" s="143" t="s">
        <v>10</v>
      </c>
      <c r="F1" s="143"/>
      <c r="G1" s="143"/>
      <c r="H1" s="143" t="s">
        <v>11</v>
      </c>
      <c r="I1" s="143"/>
      <c r="J1" s="143"/>
      <c r="K1" s="143" t="s">
        <v>9</v>
      </c>
      <c r="L1" s="143"/>
      <c r="M1" s="143"/>
      <c r="N1" s="143" t="s">
        <v>13</v>
      </c>
      <c r="O1" s="143"/>
      <c r="P1" s="143"/>
      <c r="Q1" s="143" t="s">
        <v>14</v>
      </c>
      <c r="R1" s="143"/>
      <c r="S1" s="143"/>
    </row>
    <row r="2" spans="1:19" s="1" customFormat="1" x14ac:dyDescent="0.25">
      <c r="B2" s="2" t="s">
        <v>6</v>
      </c>
      <c r="C2" s="2" t="s">
        <v>7</v>
      </c>
      <c r="D2" s="2" t="s">
        <v>8</v>
      </c>
      <c r="E2" s="2" t="s">
        <v>6</v>
      </c>
      <c r="F2" s="2" t="s">
        <v>7</v>
      </c>
      <c r="G2" s="2" t="s">
        <v>8</v>
      </c>
      <c r="H2" s="2" t="s">
        <v>6</v>
      </c>
      <c r="I2" s="2" t="s">
        <v>7</v>
      </c>
      <c r="J2" s="2" t="s">
        <v>8</v>
      </c>
      <c r="K2" s="2" t="s">
        <v>6</v>
      </c>
      <c r="L2" s="2" t="s">
        <v>7</v>
      </c>
      <c r="M2" s="2" t="s">
        <v>8</v>
      </c>
      <c r="N2" s="2" t="s">
        <v>6</v>
      </c>
      <c r="O2" s="2" t="s">
        <v>7</v>
      </c>
      <c r="P2" s="2" t="s">
        <v>8</v>
      </c>
      <c r="Q2" s="2" t="s">
        <v>6</v>
      </c>
      <c r="R2" s="2" t="s">
        <v>7</v>
      </c>
      <c r="S2" s="2" t="s">
        <v>8</v>
      </c>
    </row>
    <row r="3" spans="1:19" x14ac:dyDescent="0.25">
      <c r="A3" t="s">
        <v>0</v>
      </c>
    </row>
    <row r="4" spans="1:19" x14ac:dyDescent="0.25">
      <c r="A4" t="s">
        <v>1</v>
      </c>
    </row>
    <row r="5" spans="1:19" x14ac:dyDescent="0.25">
      <c r="A5" t="s">
        <v>2</v>
      </c>
    </row>
    <row r="6" spans="1:19" x14ac:dyDescent="0.25">
      <c r="A6" t="s">
        <v>3</v>
      </c>
    </row>
    <row r="7" spans="1:19" x14ac:dyDescent="0.25">
      <c r="A7" t="s">
        <v>4</v>
      </c>
    </row>
    <row r="8" spans="1:19" x14ac:dyDescent="0.25">
      <c r="A8" t="s">
        <v>5</v>
      </c>
    </row>
    <row r="9" spans="1:19" x14ac:dyDescent="0.25">
      <c r="A9" t="s">
        <v>449</v>
      </c>
    </row>
    <row r="10" spans="1:19" x14ac:dyDescent="0.25">
      <c r="A10" t="s">
        <v>450</v>
      </c>
    </row>
    <row r="11" spans="1:19" ht="15.75" thickBot="1" x14ac:dyDescent="0.3">
      <c r="A11" t="s">
        <v>15</v>
      </c>
      <c r="B11" s="3"/>
      <c r="C11" s="3"/>
      <c r="D11" s="3"/>
      <c r="E11" s="3"/>
      <c r="F11" s="3"/>
      <c r="G11" s="3"/>
      <c r="H11" s="3"/>
      <c r="I11" s="3"/>
      <c r="J11" s="3"/>
      <c r="K11" s="3"/>
      <c r="L11" s="3"/>
      <c r="M11" s="3"/>
      <c r="N11" s="3"/>
      <c r="O11" s="3"/>
      <c r="P11" s="3"/>
      <c r="Q11" s="3"/>
      <c r="R11" s="3"/>
      <c r="S11" s="3"/>
    </row>
    <row r="12" spans="1:19" x14ac:dyDescent="0.25">
      <c r="A12" t="s">
        <v>16</v>
      </c>
    </row>
  </sheetData>
  <mergeCells count="6">
    <mergeCell ref="Q1:S1"/>
    <mergeCell ref="B1:D1"/>
    <mergeCell ref="E1:G1"/>
    <mergeCell ref="H1:J1"/>
    <mergeCell ref="K1:M1"/>
    <mergeCell ref="N1:P1"/>
  </mergeCells>
  <printOptions horizontalCentered="1" gridLines="1"/>
  <pageMargins left="0" right="0" top="0.75" bottom="0.75" header="0.3" footer="0.3"/>
  <pageSetup scale="62" orientation="landscape" horizontalDpi="4294967293" verticalDpi="4294967293" r:id="rId1"/>
  <headerFooter>
    <oddHeader>&amp;LHouston First Corporation&amp;C&amp;A&amp;RFood &amp; Beverage Management Services</oddHeader>
    <oddFooter>&amp;LFeb. 24, 2017&amp;C&amp;P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3"/>
  <sheetViews>
    <sheetView zoomScaleNormal="100" workbookViewId="0">
      <selection activeCell="B4" sqref="B4"/>
    </sheetView>
  </sheetViews>
  <sheetFormatPr defaultRowHeight="15" x14ac:dyDescent="0.25"/>
  <cols>
    <col min="1" max="1" width="38.85546875" customWidth="1"/>
    <col min="2" max="2" width="16.140625" bestFit="1" customWidth="1"/>
    <col min="3" max="3" width="17.28515625" customWidth="1"/>
    <col min="4" max="4" width="14.42578125" customWidth="1"/>
    <col min="5" max="5" width="7.42578125" customWidth="1"/>
    <col min="6" max="6" width="13.42578125" customWidth="1"/>
    <col min="7" max="7" width="7.5703125" customWidth="1"/>
    <col min="8" max="8" width="13.28515625" bestFit="1" customWidth="1"/>
    <col min="9" max="9" width="8" customWidth="1"/>
  </cols>
  <sheetData>
    <row r="1" spans="1:3" ht="15.75" thickBot="1" x14ac:dyDescent="0.3">
      <c r="A1" s="22" t="s">
        <v>310</v>
      </c>
      <c r="B1" s="23" t="s">
        <v>311</v>
      </c>
      <c r="C1" s="23" t="s">
        <v>312</v>
      </c>
    </row>
    <row r="2" spans="1:3" x14ac:dyDescent="0.25">
      <c r="A2" s="24"/>
      <c r="B2" s="25" t="s">
        <v>303</v>
      </c>
      <c r="C2" s="24"/>
    </row>
    <row r="3" spans="1:3" x14ac:dyDescent="0.25">
      <c r="A3" s="26" t="s">
        <v>313</v>
      </c>
      <c r="B3" s="27">
        <v>0</v>
      </c>
      <c r="C3" s="26"/>
    </row>
    <row r="4" spans="1:3" x14ac:dyDescent="0.25">
      <c r="A4" s="28" t="s">
        <v>314</v>
      </c>
      <c r="B4" s="27">
        <v>0</v>
      </c>
      <c r="C4" s="26"/>
    </row>
    <row r="5" spans="1:3" x14ac:dyDescent="0.25">
      <c r="A5" s="28"/>
      <c r="B5" s="27"/>
      <c r="C5" s="26"/>
    </row>
    <row r="6" spans="1:3" x14ac:dyDescent="0.25">
      <c r="A6" s="28" t="s">
        <v>315</v>
      </c>
      <c r="B6" s="27">
        <v>0</v>
      </c>
      <c r="C6" s="26"/>
    </row>
    <row r="7" spans="1:3" x14ac:dyDescent="0.25">
      <c r="A7" s="28" t="s">
        <v>315</v>
      </c>
      <c r="B7" s="27">
        <v>0</v>
      </c>
      <c r="C7" s="26"/>
    </row>
    <row r="8" spans="1:3" x14ac:dyDescent="0.25">
      <c r="A8" s="26"/>
      <c r="B8" s="27"/>
      <c r="C8" s="26"/>
    </row>
    <row r="9" spans="1:3" x14ac:dyDescent="0.25">
      <c r="A9" s="28" t="s">
        <v>316</v>
      </c>
      <c r="B9" s="27">
        <v>0</v>
      </c>
      <c r="C9" s="26"/>
    </row>
    <row r="10" spans="1:3" x14ac:dyDescent="0.25">
      <c r="A10" s="28" t="s">
        <v>317</v>
      </c>
      <c r="B10" s="27"/>
      <c r="C10" s="26"/>
    </row>
    <row r="11" spans="1:3" x14ac:dyDescent="0.25">
      <c r="A11" s="29"/>
      <c r="B11" s="27"/>
      <c r="C11" s="26"/>
    </row>
    <row r="12" spans="1:3" x14ac:dyDescent="0.25">
      <c r="A12" s="29" t="s">
        <v>318</v>
      </c>
      <c r="B12" s="27">
        <v>0</v>
      </c>
      <c r="C12" s="26"/>
    </row>
    <row r="13" spans="1:3" x14ac:dyDescent="0.25">
      <c r="A13" s="30" t="s">
        <v>319</v>
      </c>
      <c r="B13" s="27">
        <v>0</v>
      </c>
      <c r="C13" s="26"/>
    </row>
    <row r="14" spans="1:3" x14ac:dyDescent="0.25">
      <c r="A14" s="30" t="s">
        <v>327</v>
      </c>
      <c r="B14" s="27">
        <v>0</v>
      </c>
      <c r="C14" s="28"/>
    </row>
    <row r="15" spans="1:3" x14ac:dyDescent="0.25">
      <c r="A15" s="30" t="s">
        <v>328</v>
      </c>
      <c r="B15" s="27">
        <v>0</v>
      </c>
      <c r="C15" s="28"/>
    </row>
    <row r="16" spans="1:3" x14ac:dyDescent="0.25">
      <c r="A16" s="30" t="s">
        <v>329</v>
      </c>
      <c r="B16" s="27">
        <v>0</v>
      </c>
      <c r="C16" s="28"/>
    </row>
    <row r="17" spans="1:3" x14ac:dyDescent="0.25">
      <c r="A17" s="30" t="s">
        <v>330</v>
      </c>
      <c r="B17" s="27">
        <v>0</v>
      </c>
      <c r="C17" s="28"/>
    </row>
    <row r="18" spans="1:3" x14ac:dyDescent="0.25">
      <c r="A18" s="30" t="s">
        <v>331</v>
      </c>
      <c r="B18" s="27">
        <v>0</v>
      </c>
      <c r="C18" s="28"/>
    </row>
    <row r="19" spans="1:3" x14ac:dyDescent="0.25">
      <c r="A19" s="30" t="s">
        <v>332</v>
      </c>
      <c r="B19" s="27">
        <v>0</v>
      </c>
      <c r="C19" s="28"/>
    </row>
    <row r="20" spans="1:3" x14ac:dyDescent="0.25">
      <c r="A20" s="26"/>
      <c r="B20" s="27"/>
      <c r="C20" s="26"/>
    </row>
    <row r="21" spans="1:3" x14ac:dyDescent="0.25">
      <c r="A21" s="34" t="s">
        <v>339</v>
      </c>
      <c r="B21" s="27">
        <v>0</v>
      </c>
      <c r="C21" s="26"/>
    </row>
    <row r="22" spans="1:3" x14ac:dyDescent="0.25">
      <c r="A22" s="28" t="s">
        <v>320</v>
      </c>
      <c r="B22" s="27">
        <v>0</v>
      </c>
      <c r="C22" s="26"/>
    </row>
    <row r="23" spans="1:3" x14ac:dyDescent="0.25">
      <c r="A23" s="28" t="s">
        <v>340</v>
      </c>
      <c r="B23" s="27">
        <v>0</v>
      </c>
      <c r="C23" s="26"/>
    </row>
    <row r="24" spans="1:3" x14ac:dyDescent="0.25">
      <c r="A24" s="28" t="s">
        <v>321</v>
      </c>
      <c r="B24" s="27">
        <v>0</v>
      </c>
      <c r="C24" s="26"/>
    </row>
    <row r="25" spans="1:3" x14ac:dyDescent="0.25">
      <c r="A25" s="26"/>
      <c r="B25" s="27"/>
      <c r="C25" s="26"/>
    </row>
    <row r="26" spans="1:3" x14ac:dyDescent="0.25">
      <c r="A26" s="26" t="s">
        <v>322</v>
      </c>
      <c r="B26" s="27">
        <v>0</v>
      </c>
      <c r="C26" s="26"/>
    </row>
    <row r="27" spans="1:3" x14ac:dyDescent="0.25">
      <c r="A27" s="29" t="s">
        <v>323</v>
      </c>
      <c r="B27" s="27">
        <v>0</v>
      </c>
      <c r="C27" s="26"/>
    </row>
    <row r="28" spans="1:3" x14ac:dyDescent="0.25">
      <c r="A28" s="29" t="s">
        <v>426</v>
      </c>
      <c r="B28" s="27">
        <v>0</v>
      </c>
      <c r="C28" s="26"/>
    </row>
    <row r="29" spans="1:3" x14ac:dyDescent="0.25">
      <c r="A29" s="26"/>
      <c r="B29" s="27"/>
      <c r="C29" s="26"/>
    </row>
    <row r="30" spans="1:3" x14ac:dyDescent="0.25">
      <c r="A30" s="26"/>
      <c r="B30" s="27"/>
      <c r="C30" s="26"/>
    </row>
    <row r="31" spans="1:3" x14ac:dyDescent="0.25">
      <c r="A31" s="28" t="s">
        <v>324</v>
      </c>
      <c r="B31" s="27">
        <v>0</v>
      </c>
      <c r="C31" s="26"/>
    </row>
    <row r="32" spans="1:3" x14ac:dyDescent="0.25">
      <c r="A32" s="26" t="s">
        <v>334</v>
      </c>
      <c r="B32" s="27">
        <v>0</v>
      </c>
      <c r="C32" s="26"/>
    </row>
    <row r="33" spans="1:3" x14ac:dyDescent="0.25">
      <c r="A33" s="26" t="s">
        <v>333</v>
      </c>
      <c r="B33" s="27">
        <v>0</v>
      </c>
      <c r="C33" s="26"/>
    </row>
    <row r="34" spans="1:3" x14ac:dyDescent="0.25">
      <c r="A34" s="26" t="s">
        <v>335</v>
      </c>
      <c r="B34" s="27">
        <v>0</v>
      </c>
      <c r="C34" s="26"/>
    </row>
    <row r="35" spans="1:3" x14ac:dyDescent="0.25">
      <c r="A35" s="26" t="s">
        <v>336</v>
      </c>
      <c r="B35" s="27">
        <v>0</v>
      </c>
      <c r="C35" s="26"/>
    </row>
    <row r="36" spans="1:3" x14ac:dyDescent="0.25">
      <c r="A36" s="26" t="s">
        <v>337</v>
      </c>
      <c r="B36" s="27">
        <v>0</v>
      </c>
      <c r="C36" s="26"/>
    </row>
    <row r="37" spans="1:3" x14ac:dyDescent="0.25">
      <c r="A37" s="26"/>
      <c r="B37" s="27"/>
      <c r="C37" s="26"/>
    </row>
    <row r="38" spans="1:3" x14ac:dyDescent="0.25">
      <c r="A38" s="31" t="s">
        <v>325</v>
      </c>
      <c r="B38" s="27"/>
      <c r="C38" s="26"/>
    </row>
    <row r="39" spans="1:3" x14ac:dyDescent="0.25">
      <c r="A39" s="26"/>
      <c r="B39" s="27"/>
      <c r="C39" s="26"/>
    </row>
    <row r="40" spans="1:3" x14ac:dyDescent="0.25">
      <c r="A40" s="26"/>
      <c r="B40" s="27"/>
      <c r="C40" s="26"/>
    </row>
    <row r="41" spans="1:3" x14ac:dyDescent="0.25">
      <c r="A41" s="26"/>
      <c r="B41" s="27"/>
      <c r="C41" s="26"/>
    </row>
    <row r="42" spans="1:3" x14ac:dyDescent="0.25">
      <c r="A42" s="31" t="s">
        <v>338</v>
      </c>
      <c r="B42" s="32">
        <f>SUM(B3:B41)</f>
        <v>0</v>
      </c>
      <c r="C42" s="26"/>
    </row>
    <row r="43" spans="1:3" x14ac:dyDescent="0.25">
      <c r="A43" s="26" t="s">
        <v>326</v>
      </c>
      <c r="B43" s="33">
        <v>0</v>
      </c>
      <c r="C43" s="26"/>
    </row>
  </sheetData>
  <printOptions horizontalCentered="1" gridLines="1"/>
  <pageMargins left="0" right="0" top="0.75" bottom="0.75" header="0.3" footer="0.3"/>
  <pageSetup orientation="portrait" horizontalDpi="4294967293" verticalDpi="4294967293" r:id="rId1"/>
  <headerFooter>
    <oddHeader>&amp;LHouston First Corporation&amp;C&amp;A&amp;RFood &amp; Beverage Management Serivces</oddHeader>
    <oddFooter>&amp;LFeb. 24, 2017&amp;C&amp;P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zoomScaleNormal="100" workbookViewId="0">
      <selection activeCell="B3" sqref="B3"/>
    </sheetView>
  </sheetViews>
  <sheetFormatPr defaultRowHeight="15" x14ac:dyDescent="0.25"/>
  <cols>
    <col min="1" max="1" width="38" customWidth="1"/>
    <col min="2" max="2" width="19.42578125" customWidth="1"/>
    <col min="3" max="3" width="12.7109375" customWidth="1"/>
    <col min="6" max="6" width="11.5703125" customWidth="1"/>
    <col min="9" max="9" width="11.7109375" customWidth="1"/>
    <col min="12" max="12" width="14.42578125" customWidth="1"/>
    <col min="15" max="15" width="12.85546875" customWidth="1"/>
    <col min="18" max="18" width="12.140625" customWidth="1"/>
  </cols>
  <sheetData>
    <row r="1" spans="1:2" ht="60" customHeight="1" x14ac:dyDescent="0.25">
      <c r="A1" s="14" t="s">
        <v>301</v>
      </c>
      <c r="B1" s="75" t="s">
        <v>441</v>
      </c>
    </row>
    <row r="2" spans="1:2" x14ac:dyDescent="0.25">
      <c r="B2" s="16"/>
    </row>
    <row r="3" spans="1:2" x14ac:dyDescent="0.25">
      <c r="A3" s="15" t="s">
        <v>458</v>
      </c>
      <c r="B3" s="18" t="s">
        <v>302</v>
      </c>
    </row>
    <row r="4" spans="1:2" x14ac:dyDescent="0.25">
      <c r="A4" s="20"/>
      <c r="B4" s="16"/>
    </row>
    <row r="5" spans="1:2" x14ac:dyDescent="0.25">
      <c r="A5" s="19" t="s">
        <v>459</v>
      </c>
      <c r="B5" s="18" t="s">
        <v>302</v>
      </c>
    </row>
    <row r="6" spans="1:2" x14ac:dyDescent="0.25">
      <c r="A6" s="17"/>
      <c r="B6" s="18"/>
    </row>
    <row r="7" spans="1:2" x14ac:dyDescent="0.25">
      <c r="A7" s="19" t="s">
        <v>308</v>
      </c>
      <c r="B7" s="18" t="s">
        <v>302</v>
      </c>
    </row>
    <row r="8" spans="1:2" x14ac:dyDescent="0.25">
      <c r="A8" s="19"/>
      <c r="B8" s="18" t="s">
        <v>303</v>
      </c>
    </row>
    <row r="9" spans="1:2" x14ac:dyDescent="0.25">
      <c r="A9" s="19" t="s">
        <v>457</v>
      </c>
      <c r="B9" s="18" t="s">
        <v>302</v>
      </c>
    </row>
    <row r="10" spans="1:2" x14ac:dyDescent="0.25">
      <c r="A10" s="19"/>
      <c r="B10" s="18"/>
    </row>
    <row r="11" spans="1:2" x14ac:dyDescent="0.25">
      <c r="A11" s="19" t="s">
        <v>309</v>
      </c>
      <c r="B11" s="18" t="s">
        <v>302</v>
      </c>
    </row>
    <row r="12" spans="1:2" x14ac:dyDescent="0.25">
      <c r="A12" s="19"/>
      <c r="B12" s="18"/>
    </row>
    <row r="13" spans="1:2" x14ac:dyDescent="0.25">
      <c r="A13" s="19" t="s">
        <v>560</v>
      </c>
      <c r="B13" s="18" t="s">
        <v>302</v>
      </c>
    </row>
    <row r="14" spans="1:2" x14ac:dyDescent="0.25">
      <c r="A14" s="19"/>
      <c r="B14" s="18"/>
    </row>
    <row r="15" spans="1:2" x14ac:dyDescent="0.25">
      <c r="A15" s="19" t="s">
        <v>451</v>
      </c>
      <c r="B15" s="18" t="s">
        <v>302</v>
      </c>
    </row>
    <row r="16" spans="1:2" x14ac:dyDescent="0.25">
      <c r="A16" s="19"/>
      <c r="B16" s="18"/>
    </row>
    <row r="17" spans="1:2" x14ac:dyDescent="0.25">
      <c r="A17" s="19" t="s">
        <v>304</v>
      </c>
      <c r="B17" s="18"/>
    </row>
    <row r="18" spans="1:2" x14ac:dyDescent="0.25">
      <c r="A18" s="17" t="s">
        <v>443</v>
      </c>
      <c r="B18" s="18" t="s">
        <v>302</v>
      </c>
    </row>
    <row r="19" spans="1:2" x14ac:dyDescent="0.25">
      <c r="A19" s="19" t="s">
        <v>306</v>
      </c>
      <c r="B19" s="18" t="s">
        <v>302</v>
      </c>
    </row>
    <row r="20" spans="1:2" x14ac:dyDescent="0.25">
      <c r="A20" s="19"/>
      <c r="B20" s="18"/>
    </row>
    <row r="21" spans="1:2" x14ac:dyDescent="0.25">
      <c r="A21" s="19"/>
      <c r="B21" s="18"/>
    </row>
    <row r="22" spans="1:2" ht="27" thickBot="1" x14ac:dyDescent="0.3">
      <c r="A22" s="76" t="s">
        <v>442</v>
      </c>
      <c r="B22" s="21" t="s">
        <v>302</v>
      </c>
    </row>
  </sheetData>
  <printOptions horizontalCentered="1" gridLines="1"/>
  <pageMargins left="0" right="0" top="0.75" bottom="0.75" header="0.3" footer="0.3"/>
  <pageSetup orientation="portrait" horizontalDpi="4294967293" verticalDpi="4294967293" r:id="rId1"/>
  <headerFooter>
    <oddHeader>&amp;LHouston First Corporaiton&amp;C&amp;A&amp;RFood &amp; Beverage Management Services</oddHeader>
    <oddFooter>&amp;LFeb. 24, 2017&amp;C&amp;P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7"/>
  <sheetViews>
    <sheetView zoomScaleNormal="100" workbookViewId="0">
      <selection activeCell="B5" sqref="B5"/>
    </sheetView>
  </sheetViews>
  <sheetFormatPr defaultRowHeight="15" x14ac:dyDescent="0.25"/>
  <cols>
    <col min="1" max="1" width="35.7109375" style="37" customWidth="1"/>
    <col min="2" max="2" width="19.7109375" style="37" customWidth="1"/>
    <col min="3" max="3" width="12.5703125" style="37" customWidth="1"/>
    <col min="4" max="4" width="14.85546875" style="37" customWidth="1"/>
    <col min="5" max="5" width="9.5703125" style="37" customWidth="1"/>
    <col min="6" max="6" width="14.85546875" style="37" customWidth="1"/>
    <col min="7" max="7" width="10.5703125" style="37" customWidth="1"/>
    <col min="8" max="8" width="14.85546875" style="37" customWidth="1"/>
    <col min="9" max="9" width="9.5703125" style="37" customWidth="1"/>
    <col min="10" max="16384" width="9.140625" style="37"/>
  </cols>
  <sheetData>
    <row r="1" spans="1:9" s="35" customFormat="1" ht="12.75" x14ac:dyDescent="0.2">
      <c r="B1" s="146" t="s">
        <v>341</v>
      </c>
      <c r="C1" s="146"/>
      <c r="D1" s="147" t="s">
        <v>438</v>
      </c>
      <c r="E1" s="147"/>
      <c r="F1" s="147" t="s">
        <v>342</v>
      </c>
      <c r="G1" s="147"/>
      <c r="H1" s="147" t="s">
        <v>342</v>
      </c>
      <c r="I1" s="147"/>
    </row>
    <row r="2" spans="1:9" ht="18" x14ac:dyDescent="0.25">
      <c r="A2" s="36"/>
      <c r="B2" s="144" t="s">
        <v>437</v>
      </c>
      <c r="C2" s="144"/>
      <c r="D2" s="145" t="s">
        <v>343</v>
      </c>
      <c r="E2" s="145"/>
      <c r="F2" s="145" t="s">
        <v>439</v>
      </c>
      <c r="G2" s="145"/>
      <c r="H2" s="146" t="s">
        <v>440</v>
      </c>
      <c r="I2" s="146"/>
    </row>
    <row r="3" spans="1:9" x14ac:dyDescent="0.25">
      <c r="A3" s="38"/>
      <c r="B3" s="39" t="s">
        <v>302</v>
      </c>
      <c r="C3" s="40" t="s">
        <v>299</v>
      </c>
      <c r="D3" s="39" t="s">
        <v>302</v>
      </c>
      <c r="E3" s="40" t="s">
        <v>299</v>
      </c>
      <c r="F3" s="39" t="s">
        <v>302</v>
      </c>
      <c r="G3" s="40" t="s">
        <v>299</v>
      </c>
      <c r="H3" s="39" t="s">
        <v>302</v>
      </c>
      <c r="I3" s="40" t="s">
        <v>299</v>
      </c>
    </row>
    <row r="4" spans="1:9" x14ac:dyDescent="0.25">
      <c r="A4" s="35" t="s">
        <v>8</v>
      </c>
      <c r="B4" s="41"/>
      <c r="C4" s="42"/>
      <c r="D4" s="41"/>
      <c r="E4" s="42"/>
      <c r="F4" s="42"/>
      <c r="G4" s="42"/>
      <c r="H4" s="41"/>
      <c r="I4" s="42"/>
    </row>
    <row r="5" spans="1:9" x14ac:dyDescent="0.25">
      <c r="A5" s="43" t="s">
        <v>564</v>
      </c>
      <c r="B5" s="44">
        <v>0</v>
      </c>
      <c r="C5" s="45" t="e">
        <f t="shared" ref="C5:C12" si="0">B5/B$13</f>
        <v>#DIV/0!</v>
      </c>
      <c r="D5" s="44">
        <v>0</v>
      </c>
      <c r="E5" s="46" t="e">
        <f t="shared" ref="E5:E12" si="1">D5/D$13</f>
        <v>#DIV/0!</v>
      </c>
      <c r="F5" s="44">
        <v>0</v>
      </c>
      <c r="G5" s="46" t="e">
        <f t="shared" ref="G5:G12" si="2">F5/F$13</f>
        <v>#DIV/0!</v>
      </c>
      <c r="H5" s="44">
        <v>0</v>
      </c>
      <c r="I5" s="46" t="e">
        <f t="shared" ref="I5:I12" si="3">H5/H$13</f>
        <v>#DIV/0!</v>
      </c>
    </row>
    <row r="6" spans="1:9" x14ac:dyDescent="0.25">
      <c r="A6" s="43" t="s">
        <v>307</v>
      </c>
      <c r="B6" s="44">
        <v>0</v>
      </c>
      <c r="C6" s="45" t="e">
        <f t="shared" si="0"/>
        <v>#DIV/0!</v>
      </c>
      <c r="D6" s="44">
        <v>0</v>
      </c>
      <c r="E6" s="46" t="e">
        <f t="shared" si="1"/>
        <v>#DIV/0!</v>
      </c>
      <c r="F6" s="44">
        <v>0</v>
      </c>
      <c r="G6" s="46" t="e">
        <f t="shared" si="2"/>
        <v>#DIV/0!</v>
      </c>
      <c r="H6" s="44">
        <v>0</v>
      </c>
      <c r="I6" s="46" t="e">
        <f t="shared" si="3"/>
        <v>#DIV/0!</v>
      </c>
    </row>
    <row r="7" spans="1:9" x14ac:dyDescent="0.25">
      <c r="A7" s="43" t="s">
        <v>308</v>
      </c>
      <c r="B7" s="44">
        <v>0</v>
      </c>
      <c r="C7" s="45" t="e">
        <f t="shared" si="0"/>
        <v>#DIV/0!</v>
      </c>
      <c r="D7" s="44">
        <v>0</v>
      </c>
      <c r="E7" s="46" t="e">
        <f t="shared" si="1"/>
        <v>#DIV/0!</v>
      </c>
      <c r="F7" s="44">
        <v>0</v>
      </c>
      <c r="G7" s="46" t="e">
        <f t="shared" si="2"/>
        <v>#DIV/0!</v>
      </c>
      <c r="H7" s="44">
        <v>0</v>
      </c>
      <c r="I7" s="46" t="e">
        <f t="shared" si="3"/>
        <v>#DIV/0!</v>
      </c>
    </row>
    <row r="8" spans="1:9" x14ac:dyDescent="0.25">
      <c r="A8" s="43" t="s">
        <v>457</v>
      </c>
      <c r="B8" s="44">
        <v>0</v>
      </c>
      <c r="C8" s="45" t="e">
        <f t="shared" si="0"/>
        <v>#DIV/0!</v>
      </c>
      <c r="D8" s="44">
        <v>0</v>
      </c>
      <c r="E8" s="46" t="e">
        <f t="shared" si="1"/>
        <v>#DIV/0!</v>
      </c>
      <c r="F8" s="44">
        <v>0</v>
      </c>
      <c r="G8" s="46" t="e">
        <f t="shared" si="2"/>
        <v>#DIV/0!</v>
      </c>
      <c r="H8" s="44">
        <v>0</v>
      </c>
      <c r="I8" s="46" t="e">
        <f t="shared" si="3"/>
        <v>#DIV/0!</v>
      </c>
    </row>
    <row r="9" spans="1:9" x14ac:dyDescent="0.25">
      <c r="A9" s="43" t="s">
        <v>309</v>
      </c>
      <c r="B9" s="44">
        <v>0</v>
      </c>
      <c r="C9" s="45" t="e">
        <f t="shared" si="0"/>
        <v>#DIV/0!</v>
      </c>
      <c r="D9" s="44">
        <v>0</v>
      </c>
      <c r="E9" s="46" t="e">
        <f t="shared" si="1"/>
        <v>#DIV/0!</v>
      </c>
      <c r="F9" s="44">
        <v>0</v>
      </c>
      <c r="G9" s="46" t="e">
        <f t="shared" si="2"/>
        <v>#DIV/0!</v>
      </c>
      <c r="H9" s="44">
        <v>0</v>
      </c>
      <c r="I9" s="46" t="e">
        <f t="shared" si="3"/>
        <v>#DIV/0!</v>
      </c>
    </row>
    <row r="10" spans="1:9" x14ac:dyDescent="0.25">
      <c r="A10" s="43" t="s">
        <v>560</v>
      </c>
      <c r="B10" s="44">
        <v>0</v>
      </c>
      <c r="C10" s="45" t="e">
        <f t="shared" si="0"/>
        <v>#DIV/0!</v>
      </c>
      <c r="D10" s="44">
        <v>0</v>
      </c>
      <c r="E10" s="46" t="e">
        <f t="shared" si="1"/>
        <v>#DIV/0!</v>
      </c>
      <c r="F10" s="44">
        <v>0</v>
      </c>
      <c r="G10" s="46" t="e">
        <f t="shared" si="2"/>
        <v>#DIV/0!</v>
      </c>
      <c r="H10" s="44">
        <v>0</v>
      </c>
      <c r="I10" s="46" t="e">
        <f t="shared" si="3"/>
        <v>#DIV/0!</v>
      </c>
    </row>
    <row r="11" spans="1:9" x14ac:dyDescent="0.25">
      <c r="A11" s="43" t="s">
        <v>451</v>
      </c>
      <c r="B11" s="44">
        <v>0</v>
      </c>
      <c r="C11" s="45" t="e">
        <f t="shared" si="0"/>
        <v>#DIV/0!</v>
      </c>
      <c r="D11" s="44">
        <v>0</v>
      </c>
      <c r="E11" s="46" t="e">
        <f t="shared" si="1"/>
        <v>#DIV/0!</v>
      </c>
      <c r="F11" s="44">
        <v>0</v>
      </c>
      <c r="G11" s="46" t="e">
        <f t="shared" si="2"/>
        <v>#DIV/0!</v>
      </c>
      <c r="H11" s="44">
        <v>0</v>
      </c>
      <c r="I11" s="46" t="e">
        <f t="shared" si="3"/>
        <v>#DIV/0!</v>
      </c>
    </row>
    <row r="12" spans="1:9" ht="15.75" thickBot="1" x14ac:dyDescent="0.3">
      <c r="A12" s="47" t="s">
        <v>563</v>
      </c>
      <c r="B12" s="48">
        <v>0</v>
      </c>
      <c r="C12" s="49" t="e">
        <f t="shared" si="0"/>
        <v>#DIV/0!</v>
      </c>
      <c r="D12" s="48">
        <v>0</v>
      </c>
      <c r="E12" s="50" t="e">
        <f t="shared" si="1"/>
        <v>#DIV/0!</v>
      </c>
      <c r="F12" s="48">
        <v>0</v>
      </c>
      <c r="G12" s="50" t="e">
        <f t="shared" si="2"/>
        <v>#DIV/0!</v>
      </c>
      <c r="H12" s="48">
        <v>0</v>
      </c>
      <c r="I12" s="50" t="e">
        <f t="shared" si="3"/>
        <v>#DIV/0!</v>
      </c>
    </row>
    <row r="13" spans="1:9" x14ac:dyDescent="0.25">
      <c r="A13" s="51" t="s">
        <v>344</v>
      </c>
      <c r="B13" s="52">
        <f t="shared" ref="B13:I13" si="4">SUM(B6:B7)</f>
        <v>0</v>
      </c>
      <c r="C13" s="53" t="e">
        <f t="shared" si="4"/>
        <v>#DIV/0!</v>
      </c>
      <c r="D13" s="52">
        <f t="shared" si="4"/>
        <v>0</v>
      </c>
      <c r="E13" s="54" t="e">
        <f t="shared" si="4"/>
        <v>#DIV/0!</v>
      </c>
      <c r="F13" s="52">
        <f t="shared" si="4"/>
        <v>0</v>
      </c>
      <c r="G13" s="54" t="e">
        <f t="shared" si="4"/>
        <v>#DIV/0!</v>
      </c>
      <c r="H13" s="52">
        <f t="shared" si="4"/>
        <v>0</v>
      </c>
      <c r="I13" s="54" t="e">
        <f t="shared" si="4"/>
        <v>#DIV/0!</v>
      </c>
    </row>
    <row r="14" spans="1:9" x14ac:dyDescent="0.25">
      <c r="B14" s="44"/>
      <c r="C14" s="46"/>
      <c r="D14" s="44"/>
      <c r="E14" s="46"/>
      <c r="F14" s="46"/>
      <c r="G14" s="46"/>
      <c r="H14" s="44"/>
      <c r="I14" s="46"/>
    </row>
    <row r="15" spans="1:9" x14ac:dyDescent="0.25">
      <c r="A15" s="35" t="s">
        <v>345</v>
      </c>
      <c r="B15" s="41"/>
      <c r="C15" s="42"/>
      <c r="D15" s="41"/>
      <c r="E15" s="42"/>
      <c r="F15" s="42"/>
      <c r="G15" s="42"/>
      <c r="H15" s="41"/>
      <c r="I15" s="42"/>
    </row>
    <row r="16" spans="1:9" x14ac:dyDescent="0.25">
      <c r="A16" s="55" t="s">
        <v>346</v>
      </c>
      <c r="B16" s="44">
        <v>0</v>
      </c>
      <c r="C16" s="46">
        <v>0</v>
      </c>
      <c r="D16" s="44">
        <v>0</v>
      </c>
      <c r="E16" s="46">
        <v>0</v>
      </c>
      <c r="F16" s="44">
        <v>0</v>
      </c>
      <c r="G16" s="46">
        <v>0</v>
      </c>
      <c r="H16" s="44">
        <v>0</v>
      </c>
      <c r="I16" s="46">
        <v>0</v>
      </c>
    </row>
    <row r="17" spans="1:9" x14ac:dyDescent="0.25">
      <c r="A17" s="55" t="s">
        <v>347</v>
      </c>
      <c r="B17" s="44">
        <v>0</v>
      </c>
      <c r="C17" s="46">
        <v>0</v>
      </c>
      <c r="D17" s="44">
        <v>0</v>
      </c>
      <c r="E17" s="46">
        <v>0</v>
      </c>
      <c r="F17" s="44">
        <v>0</v>
      </c>
      <c r="G17" s="46">
        <v>0</v>
      </c>
      <c r="H17" s="44">
        <v>0</v>
      </c>
      <c r="I17" s="46">
        <v>0</v>
      </c>
    </row>
    <row r="18" spans="1:9" x14ac:dyDescent="0.25">
      <c r="A18" s="55" t="s">
        <v>348</v>
      </c>
      <c r="B18" s="44">
        <v>0</v>
      </c>
      <c r="C18" s="46">
        <v>0</v>
      </c>
      <c r="D18" s="44">
        <v>0</v>
      </c>
      <c r="E18" s="46">
        <v>0</v>
      </c>
      <c r="F18" s="44">
        <v>0</v>
      </c>
      <c r="G18" s="46">
        <v>0</v>
      </c>
      <c r="H18" s="44">
        <v>0</v>
      </c>
      <c r="I18" s="46">
        <v>0</v>
      </c>
    </row>
    <row r="19" spans="1:9" x14ac:dyDescent="0.25">
      <c r="A19" s="55" t="s">
        <v>349</v>
      </c>
      <c r="B19" s="56">
        <v>0</v>
      </c>
      <c r="C19" s="46">
        <v>0</v>
      </c>
      <c r="D19" s="56">
        <v>0</v>
      </c>
      <c r="E19" s="46">
        <v>0</v>
      </c>
      <c r="F19" s="44">
        <v>0</v>
      </c>
      <c r="G19" s="46">
        <v>0</v>
      </c>
      <c r="H19" s="56">
        <v>0</v>
      </c>
      <c r="I19" s="46">
        <v>0</v>
      </c>
    </row>
    <row r="20" spans="1:9" x14ac:dyDescent="0.25">
      <c r="A20" s="43" t="s">
        <v>350</v>
      </c>
      <c r="B20" s="56">
        <v>0</v>
      </c>
      <c r="C20" s="46">
        <v>0</v>
      </c>
      <c r="D20" s="56">
        <v>0</v>
      </c>
      <c r="E20" s="46">
        <v>0</v>
      </c>
      <c r="F20" s="44">
        <v>0</v>
      </c>
      <c r="G20" s="57">
        <v>0</v>
      </c>
      <c r="H20" s="56">
        <v>0</v>
      </c>
      <c r="I20" s="57">
        <v>0</v>
      </c>
    </row>
    <row r="21" spans="1:9" s="58" customFormat="1" ht="15.75" thickBot="1" x14ac:dyDescent="0.3">
      <c r="A21" s="47" t="s">
        <v>351</v>
      </c>
      <c r="B21" s="48">
        <v>0</v>
      </c>
      <c r="C21" s="50">
        <v>0</v>
      </c>
      <c r="D21" s="48">
        <v>0</v>
      </c>
      <c r="E21" s="50">
        <v>0</v>
      </c>
      <c r="F21" s="48">
        <v>0</v>
      </c>
      <c r="G21" s="50">
        <v>0</v>
      </c>
      <c r="H21" s="48">
        <v>0</v>
      </c>
      <c r="I21" s="50">
        <v>0</v>
      </c>
    </row>
    <row r="22" spans="1:9" x14ac:dyDescent="0.25">
      <c r="A22" s="35" t="s">
        <v>352</v>
      </c>
      <c r="B22" s="41">
        <f>SUM(B16:B21)</f>
        <v>0</v>
      </c>
      <c r="C22" s="59" t="e">
        <f t="shared" ref="C22" si="5">B22/B$13</f>
        <v>#DIV/0!</v>
      </c>
      <c r="D22" s="41">
        <f>SUM(D16:D21)</f>
        <v>0</v>
      </c>
      <c r="E22" s="59" t="e">
        <f t="shared" ref="E22:E24" si="6">D22/D$13</f>
        <v>#DIV/0!</v>
      </c>
      <c r="F22" s="41">
        <f>SUM(F16:F21)</f>
        <v>0</v>
      </c>
      <c r="G22" s="59" t="e">
        <f t="shared" ref="G22:G24" si="7">F22/F$13</f>
        <v>#DIV/0!</v>
      </c>
      <c r="H22" s="41">
        <f>SUM(H16:H21)</f>
        <v>0</v>
      </c>
      <c r="I22" s="59" t="e">
        <f t="shared" ref="I22:I24" si="8">H22/H$13</f>
        <v>#DIV/0!</v>
      </c>
    </row>
    <row r="23" spans="1:9" ht="15.75" thickBot="1" x14ac:dyDescent="0.3">
      <c r="A23" s="60"/>
      <c r="B23" s="48"/>
      <c r="C23" s="50"/>
      <c r="D23" s="48"/>
      <c r="E23" s="50"/>
      <c r="F23" s="48"/>
      <c r="G23" s="50"/>
      <c r="H23" s="48"/>
      <c r="I23" s="50"/>
    </row>
    <row r="24" spans="1:9" x14ac:dyDescent="0.25">
      <c r="A24" s="61" t="s">
        <v>353</v>
      </c>
      <c r="B24" s="52">
        <f>+B13+B22</f>
        <v>0</v>
      </c>
      <c r="C24" s="62" t="e">
        <f t="shared" ref="C24" si="9">B24/B$13</f>
        <v>#DIV/0!</v>
      </c>
      <c r="D24" s="52">
        <f>+D13+D22</f>
        <v>0</v>
      </c>
      <c r="E24" s="62" t="e">
        <f t="shared" si="6"/>
        <v>#DIV/0!</v>
      </c>
      <c r="F24" s="52">
        <f>+F13+F22</f>
        <v>0</v>
      </c>
      <c r="G24" s="62" t="e">
        <f t="shared" si="7"/>
        <v>#DIV/0!</v>
      </c>
      <c r="H24" s="52">
        <f>+H13+H22</f>
        <v>0</v>
      </c>
      <c r="I24" s="62" t="e">
        <f t="shared" si="8"/>
        <v>#DIV/0!</v>
      </c>
    </row>
    <row r="25" spans="1:9" x14ac:dyDescent="0.25">
      <c r="B25" s="44"/>
      <c r="C25" s="46"/>
      <c r="D25" s="44"/>
      <c r="E25" s="46"/>
      <c r="F25" s="46"/>
      <c r="G25" s="46"/>
      <c r="H25" s="44"/>
      <c r="I25" s="46"/>
    </row>
    <row r="26" spans="1:9" x14ac:dyDescent="0.25">
      <c r="A26" s="35" t="s">
        <v>354</v>
      </c>
      <c r="B26" s="41"/>
      <c r="C26" s="42"/>
      <c r="D26" s="41"/>
      <c r="E26" s="42"/>
      <c r="F26" s="42"/>
      <c r="G26" s="42"/>
      <c r="H26" s="41"/>
      <c r="I26" s="42"/>
    </row>
    <row r="27" spans="1:9" x14ac:dyDescent="0.25">
      <c r="A27" s="43" t="s">
        <v>355</v>
      </c>
      <c r="B27" s="44">
        <v>0</v>
      </c>
      <c r="C27" s="46">
        <v>0</v>
      </c>
      <c r="D27" s="44">
        <v>0</v>
      </c>
      <c r="E27" s="46">
        <v>0</v>
      </c>
      <c r="F27" s="44">
        <v>0</v>
      </c>
      <c r="G27" s="46">
        <f t="shared" ref="G27:I35" si="10">$E27</f>
        <v>0</v>
      </c>
      <c r="H27" s="44">
        <v>0</v>
      </c>
      <c r="I27" s="46">
        <f t="shared" si="10"/>
        <v>0</v>
      </c>
    </row>
    <row r="28" spans="1:9" x14ac:dyDescent="0.25">
      <c r="A28" s="43" t="s">
        <v>564</v>
      </c>
      <c r="B28" s="44">
        <v>0</v>
      </c>
      <c r="C28" s="46">
        <v>0</v>
      </c>
      <c r="D28" s="44">
        <v>0</v>
      </c>
      <c r="E28" s="46">
        <v>0</v>
      </c>
      <c r="F28" s="44">
        <v>0</v>
      </c>
      <c r="G28" s="46">
        <f t="shared" si="10"/>
        <v>0</v>
      </c>
      <c r="H28" s="44">
        <v>0</v>
      </c>
      <c r="I28" s="46">
        <f t="shared" si="10"/>
        <v>0</v>
      </c>
    </row>
    <row r="29" spans="1:9" x14ac:dyDescent="0.25">
      <c r="A29" s="43" t="s">
        <v>307</v>
      </c>
      <c r="B29" s="44">
        <v>0</v>
      </c>
      <c r="C29" s="46">
        <v>0</v>
      </c>
      <c r="D29" s="44">
        <v>0</v>
      </c>
      <c r="E29" s="46">
        <v>0</v>
      </c>
      <c r="F29" s="44">
        <v>0</v>
      </c>
      <c r="G29" s="46">
        <f t="shared" si="10"/>
        <v>0</v>
      </c>
      <c r="H29" s="44">
        <v>0</v>
      </c>
      <c r="I29" s="46">
        <f t="shared" si="10"/>
        <v>0</v>
      </c>
    </row>
    <row r="30" spans="1:9" x14ac:dyDescent="0.25">
      <c r="A30" s="43" t="s">
        <v>308</v>
      </c>
      <c r="B30" s="44">
        <v>0</v>
      </c>
      <c r="C30" s="46">
        <v>0</v>
      </c>
      <c r="D30" s="44">
        <v>0</v>
      </c>
      <c r="E30" s="46">
        <v>0</v>
      </c>
      <c r="F30" s="44">
        <v>0</v>
      </c>
      <c r="G30" s="46">
        <f t="shared" si="10"/>
        <v>0</v>
      </c>
      <c r="H30" s="44">
        <v>0</v>
      </c>
      <c r="I30" s="46">
        <f t="shared" si="10"/>
        <v>0</v>
      </c>
    </row>
    <row r="31" spans="1:9" x14ac:dyDescent="0.25">
      <c r="A31" s="43" t="s">
        <v>457</v>
      </c>
      <c r="B31" s="44">
        <v>0</v>
      </c>
      <c r="C31" s="46">
        <v>0</v>
      </c>
      <c r="D31" s="44">
        <v>0</v>
      </c>
      <c r="E31" s="46">
        <v>0</v>
      </c>
      <c r="F31" s="44">
        <v>0</v>
      </c>
      <c r="G31" s="46">
        <f t="shared" si="10"/>
        <v>0</v>
      </c>
      <c r="H31" s="44">
        <v>0</v>
      </c>
      <c r="I31" s="46">
        <f t="shared" si="10"/>
        <v>0</v>
      </c>
    </row>
    <row r="32" spans="1:9" x14ac:dyDescent="0.25">
      <c r="A32" s="43" t="s">
        <v>309</v>
      </c>
      <c r="B32" s="44">
        <v>0</v>
      </c>
      <c r="C32" s="46">
        <v>0</v>
      </c>
      <c r="D32" s="44">
        <v>0</v>
      </c>
      <c r="E32" s="46">
        <v>0</v>
      </c>
      <c r="F32" s="44">
        <v>0</v>
      </c>
      <c r="G32" s="46">
        <f t="shared" si="10"/>
        <v>0</v>
      </c>
      <c r="H32" s="44">
        <v>0</v>
      </c>
      <c r="I32" s="46">
        <f t="shared" si="10"/>
        <v>0</v>
      </c>
    </row>
    <row r="33" spans="1:9" x14ac:dyDescent="0.25">
      <c r="A33" s="43" t="s">
        <v>560</v>
      </c>
      <c r="B33" s="44">
        <v>0</v>
      </c>
      <c r="C33" s="45">
        <v>0</v>
      </c>
      <c r="D33" s="44">
        <v>0</v>
      </c>
      <c r="E33" s="46">
        <v>0</v>
      </c>
      <c r="F33" s="44">
        <v>0</v>
      </c>
      <c r="G33" s="46">
        <v>0</v>
      </c>
      <c r="H33" s="44">
        <v>0</v>
      </c>
      <c r="I33" s="46">
        <v>0</v>
      </c>
    </row>
    <row r="34" spans="1:9" x14ac:dyDescent="0.25">
      <c r="A34" s="43" t="s">
        <v>451</v>
      </c>
      <c r="B34" s="44">
        <v>0</v>
      </c>
      <c r="C34" s="45">
        <v>0</v>
      </c>
      <c r="D34" s="44">
        <v>0</v>
      </c>
      <c r="E34" s="46">
        <v>0</v>
      </c>
      <c r="F34" s="44">
        <v>0</v>
      </c>
      <c r="G34" s="46">
        <v>0</v>
      </c>
      <c r="H34" s="44">
        <v>0</v>
      </c>
      <c r="I34" s="46">
        <v>0</v>
      </c>
    </row>
    <row r="35" spans="1:9" ht="15.75" thickBot="1" x14ac:dyDescent="0.3">
      <c r="A35" s="47" t="s">
        <v>563</v>
      </c>
      <c r="B35" s="48">
        <v>0</v>
      </c>
      <c r="C35" s="50">
        <v>0</v>
      </c>
      <c r="D35" s="48">
        <v>0</v>
      </c>
      <c r="E35" s="50">
        <v>0</v>
      </c>
      <c r="F35" s="48">
        <v>0</v>
      </c>
      <c r="G35" s="50">
        <f t="shared" si="10"/>
        <v>0</v>
      </c>
      <c r="H35" s="48">
        <v>0</v>
      </c>
      <c r="I35" s="50">
        <f t="shared" si="10"/>
        <v>0</v>
      </c>
    </row>
    <row r="36" spans="1:9" x14ac:dyDescent="0.25">
      <c r="A36" s="61" t="s">
        <v>356</v>
      </c>
      <c r="B36" s="52">
        <f>SUM(B27:B35)</f>
        <v>0</v>
      </c>
      <c r="C36" s="62" t="e">
        <f t="shared" ref="C36" si="11">B36/B$13</f>
        <v>#DIV/0!</v>
      </c>
      <c r="D36" s="52">
        <f>SUM(D27:D35)</f>
        <v>0</v>
      </c>
      <c r="E36" s="62" t="e">
        <f t="shared" ref="E36" si="12">D36/D$13</f>
        <v>#DIV/0!</v>
      </c>
      <c r="F36" s="52">
        <f>SUM(F27:F35)</f>
        <v>0</v>
      </c>
      <c r="G36" s="62" t="e">
        <f t="shared" ref="G36" si="13">F36/F$13</f>
        <v>#DIV/0!</v>
      </c>
      <c r="H36" s="52">
        <f>SUM(H27:H35)</f>
        <v>0</v>
      </c>
      <c r="I36" s="62" t="e">
        <f t="shared" ref="I36" si="14">H36/H$13</f>
        <v>#DIV/0!</v>
      </c>
    </row>
    <row r="37" spans="1:9" x14ac:dyDescent="0.25">
      <c r="B37" s="44"/>
      <c r="C37" s="46" t="s">
        <v>303</v>
      </c>
      <c r="D37" s="44"/>
      <c r="E37" s="46" t="s">
        <v>303</v>
      </c>
      <c r="F37" s="46"/>
      <c r="G37" s="46"/>
      <c r="H37" s="44"/>
      <c r="I37" s="46" t="s">
        <v>303</v>
      </c>
    </row>
    <row r="38" spans="1:9" x14ac:dyDescent="0.25">
      <c r="A38" s="63" t="s">
        <v>357</v>
      </c>
      <c r="B38" s="41"/>
      <c r="C38" s="42"/>
      <c r="D38" s="41"/>
      <c r="E38" s="42"/>
      <c r="F38" s="42"/>
      <c r="G38" s="42"/>
      <c r="H38" s="41"/>
      <c r="I38" s="42" t="s">
        <v>303</v>
      </c>
    </row>
    <row r="39" spans="1:9" x14ac:dyDescent="0.25">
      <c r="A39" s="55" t="s">
        <v>358</v>
      </c>
      <c r="B39" s="44">
        <v>0</v>
      </c>
      <c r="C39" s="46">
        <v>0</v>
      </c>
      <c r="D39" s="44">
        <v>0</v>
      </c>
      <c r="E39" s="46">
        <v>0</v>
      </c>
      <c r="F39" s="44">
        <v>0</v>
      </c>
      <c r="G39" s="46">
        <v>0</v>
      </c>
      <c r="H39" s="44">
        <v>0</v>
      </c>
      <c r="I39" s="46">
        <v>0</v>
      </c>
    </row>
    <row r="40" spans="1:9" x14ac:dyDescent="0.25">
      <c r="A40" s="43" t="s">
        <v>564</v>
      </c>
      <c r="B40" s="44">
        <v>0</v>
      </c>
      <c r="C40" s="46">
        <v>0</v>
      </c>
      <c r="D40" s="44">
        <v>0</v>
      </c>
      <c r="E40" s="46">
        <v>0</v>
      </c>
      <c r="F40" s="44">
        <v>0</v>
      </c>
      <c r="G40" s="46">
        <v>0</v>
      </c>
      <c r="H40" s="44">
        <v>0</v>
      </c>
      <c r="I40" s="46">
        <v>0</v>
      </c>
    </row>
    <row r="41" spans="1:9" x14ac:dyDescent="0.25">
      <c r="A41" s="43" t="s">
        <v>307</v>
      </c>
      <c r="B41" s="44">
        <v>0</v>
      </c>
      <c r="C41" s="46">
        <v>0</v>
      </c>
      <c r="D41" s="44">
        <v>0</v>
      </c>
      <c r="E41" s="46">
        <v>0</v>
      </c>
      <c r="F41" s="44">
        <v>0</v>
      </c>
      <c r="G41" s="46">
        <v>0</v>
      </c>
      <c r="H41" s="44">
        <v>0</v>
      </c>
      <c r="I41" s="46">
        <v>0</v>
      </c>
    </row>
    <row r="42" spans="1:9" x14ac:dyDescent="0.25">
      <c r="A42" s="43" t="s">
        <v>308</v>
      </c>
      <c r="B42" s="44">
        <v>0</v>
      </c>
      <c r="C42" s="46">
        <v>0</v>
      </c>
      <c r="D42" s="44">
        <v>0</v>
      </c>
      <c r="E42" s="46">
        <v>0</v>
      </c>
      <c r="F42" s="44">
        <v>0</v>
      </c>
      <c r="G42" s="46">
        <v>0</v>
      </c>
      <c r="H42" s="44">
        <v>0</v>
      </c>
      <c r="I42" s="46">
        <v>0</v>
      </c>
    </row>
    <row r="43" spans="1:9" x14ac:dyDescent="0.25">
      <c r="A43" s="43" t="s">
        <v>457</v>
      </c>
      <c r="B43" s="44">
        <v>0</v>
      </c>
      <c r="C43" s="46">
        <v>0</v>
      </c>
      <c r="D43" s="44">
        <v>0</v>
      </c>
      <c r="E43" s="46">
        <v>0</v>
      </c>
      <c r="F43" s="44">
        <v>0</v>
      </c>
      <c r="G43" s="46">
        <v>0</v>
      </c>
      <c r="H43" s="44">
        <v>0</v>
      </c>
      <c r="I43" s="46">
        <v>0</v>
      </c>
    </row>
    <row r="44" spans="1:9" x14ac:dyDescent="0.25">
      <c r="A44" s="43" t="s">
        <v>309</v>
      </c>
      <c r="B44" s="44">
        <v>0</v>
      </c>
      <c r="C44" s="46">
        <v>0</v>
      </c>
      <c r="D44" s="44">
        <v>0</v>
      </c>
      <c r="E44" s="46">
        <v>0</v>
      </c>
      <c r="F44" s="44">
        <v>0</v>
      </c>
      <c r="G44" s="46">
        <v>0</v>
      </c>
      <c r="H44" s="44">
        <v>0</v>
      </c>
      <c r="I44" s="46">
        <v>0</v>
      </c>
    </row>
    <row r="45" spans="1:9" x14ac:dyDescent="0.25">
      <c r="A45" s="43" t="s">
        <v>560</v>
      </c>
      <c r="B45" s="44">
        <v>0</v>
      </c>
      <c r="C45" s="45">
        <v>0</v>
      </c>
      <c r="D45" s="44">
        <v>0</v>
      </c>
      <c r="E45" s="46">
        <v>0</v>
      </c>
      <c r="F45" s="44">
        <v>0</v>
      </c>
      <c r="G45" s="46">
        <v>0</v>
      </c>
      <c r="H45" s="44">
        <v>0</v>
      </c>
      <c r="I45" s="46">
        <v>0</v>
      </c>
    </row>
    <row r="46" spans="1:9" x14ac:dyDescent="0.25">
      <c r="A46" s="43" t="s">
        <v>451</v>
      </c>
      <c r="B46" s="44">
        <v>0</v>
      </c>
      <c r="C46" s="45">
        <v>0</v>
      </c>
      <c r="D46" s="44">
        <v>0</v>
      </c>
      <c r="E46" s="46">
        <v>0</v>
      </c>
      <c r="F46" s="44">
        <v>0</v>
      </c>
      <c r="G46" s="46">
        <v>0</v>
      </c>
      <c r="H46" s="44">
        <v>0</v>
      </c>
      <c r="I46" s="46">
        <v>0</v>
      </c>
    </row>
    <row r="47" spans="1:9" x14ac:dyDescent="0.25">
      <c r="A47" s="66" t="s">
        <v>563</v>
      </c>
      <c r="B47" s="44">
        <v>0</v>
      </c>
      <c r="C47" s="46">
        <v>0</v>
      </c>
      <c r="D47" s="44">
        <v>0</v>
      </c>
      <c r="E47" s="46">
        <v>0</v>
      </c>
      <c r="F47" s="44">
        <v>0</v>
      </c>
      <c r="G47" s="46">
        <v>0</v>
      </c>
      <c r="H47" s="44">
        <v>0</v>
      </c>
      <c r="I47" s="46">
        <v>0</v>
      </c>
    </row>
    <row r="48" spans="1:9" x14ac:dyDescent="0.25">
      <c r="A48" s="43" t="s">
        <v>355</v>
      </c>
      <c r="B48" s="44">
        <v>0</v>
      </c>
      <c r="C48" s="46">
        <v>0</v>
      </c>
      <c r="D48" s="44">
        <v>0</v>
      </c>
      <c r="E48" s="46">
        <v>0</v>
      </c>
      <c r="F48" s="44">
        <v>0</v>
      </c>
      <c r="G48" s="46">
        <v>0</v>
      </c>
      <c r="H48" s="44">
        <v>0</v>
      </c>
      <c r="I48" s="46">
        <v>0</v>
      </c>
    </row>
    <row r="49" spans="1:9" x14ac:dyDescent="0.25">
      <c r="A49" s="43" t="s">
        <v>359</v>
      </c>
      <c r="B49" s="44">
        <v>0</v>
      </c>
      <c r="C49" s="46">
        <v>0</v>
      </c>
      <c r="D49" s="44">
        <v>0</v>
      </c>
      <c r="E49" s="46">
        <v>0</v>
      </c>
      <c r="F49" s="44">
        <v>0</v>
      </c>
      <c r="G49" s="46">
        <v>0</v>
      </c>
      <c r="H49" s="44">
        <v>0</v>
      </c>
      <c r="I49" s="46">
        <v>0</v>
      </c>
    </row>
    <row r="50" spans="1:9" x14ac:dyDescent="0.25">
      <c r="A50" s="55" t="s">
        <v>360</v>
      </c>
      <c r="B50" s="44">
        <v>0</v>
      </c>
      <c r="C50" s="46">
        <v>0</v>
      </c>
      <c r="D50" s="44">
        <v>0</v>
      </c>
      <c r="E50" s="46">
        <v>0</v>
      </c>
      <c r="F50" s="44">
        <v>0</v>
      </c>
      <c r="G50" s="46">
        <v>0</v>
      </c>
      <c r="H50" s="44">
        <v>0</v>
      </c>
      <c r="I50" s="46">
        <v>0</v>
      </c>
    </row>
    <row r="51" spans="1:9" x14ac:dyDescent="0.25">
      <c r="A51" s="55" t="s">
        <v>361</v>
      </c>
      <c r="B51" s="44">
        <v>0</v>
      </c>
      <c r="C51" s="46">
        <v>0</v>
      </c>
      <c r="D51" s="44">
        <v>0</v>
      </c>
      <c r="E51" s="46">
        <v>0</v>
      </c>
      <c r="F51" s="44">
        <v>0</v>
      </c>
      <c r="G51" s="46">
        <v>0</v>
      </c>
      <c r="H51" s="44">
        <v>0</v>
      </c>
      <c r="I51" s="46">
        <v>0</v>
      </c>
    </row>
    <row r="52" spans="1:9" x14ac:dyDescent="0.25">
      <c r="A52" s="55" t="s">
        <v>362</v>
      </c>
      <c r="B52" s="44">
        <v>0</v>
      </c>
      <c r="C52" s="46">
        <v>0</v>
      </c>
      <c r="D52" s="44">
        <v>0</v>
      </c>
      <c r="E52" s="46">
        <v>0</v>
      </c>
      <c r="F52" s="44">
        <v>0</v>
      </c>
      <c r="G52" s="46">
        <v>0</v>
      </c>
      <c r="H52" s="44">
        <v>0</v>
      </c>
      <c r="I52" s="46">
        <v>0</v>
      </c>
    </row>
    <row r="53" spans="1:9" ht="15.75" thickBot="1" x14ac:dyDescent="0.3">
      <c r="A53" s="64" t="s">
        <v>363</v>
      </c>
      <c r="B53" s="48">
        <v>0</v>
      </c>
      <c r="C53" s="50">
        <v>0</v>
      </c>
      <c r="D53" s="48">
        <v>0</v>
      </c>
      <c r="E53" s="50">
        <v>0</v>
      </c>
      <c r="F53" s="48">
        <v>0</v>
      </c>
      <c r="G53" s="50">
        <v>0</v>
      </c>
      <c r="H53" s="48">
        <v>0</v>
      </c>
      <c r="I53" s="50">
        <v>0</v>
      </c>
    </row>
    <row r="54" spans="1:9" x14ac:dyDescent="0.25">
      <c r="A54" s="61" t="s">
        <v>364</v>
      </c>
      <c r="B54" s="52">
        <f>SUM(B39:B53)</f>
        <v>0</v>
      </c>
      <c r="C54" s="62" t="e">
        <f t="shared" ref="C54" si="15">B54/B$13</f>
        <v>#DIV/0!</v>
      </c>
      <c r="D54" s="52">
        <f>SUM(D39:D53)</f>
        <v>0</v>
      </c>
      <c r="E54" s="62" t="e">
        <f t="shared" ref="E54" si="16">D54/D$13</f>
        <v>#DIV/0!</v>
      </c>
      <c r="F54" s="52">
        <f>SUM(F39:F53)</f>
        <v>0</v>
      </c>
      <c r="G54" s="62" t="e">
        <f t="shared" ref="G54" si="17">F54/F$13</f>
        <v>#DIV/0!</v>
      </c>
      <c r="H54" s="52">
        <f>SUM(H39:H53)</f>
        <v>0</v>
      </c>
      <c r="I54" s="62" t="e">
        <f t="shared" ref="I54" si="18">H54/H$13</f>
        <v>#DIV/0!</v>
      </c>
    </row>
    <row r="55" spans="1:9" x14ac:dyDescent="0.25">
      <c r="B55" s="44"/>
      <c r="C55" s="46" t="s">
        <v>303</v>
      </c>
      <c r="D55" s="44"/>
      <c r="E55" s="46" t="s">
        <v>303</v>
      </c>
      <c r="F55" s="46"/>
      <c r="G55" s="46"/>
      <c r="H55" s="44"/>
      <c r="I55" s="46" t="s">
        <v>303</v>
      </c>
    </row>
    <row r="56" spans="1:9" x14ac:dyDescent="0.25">
      <c r="A56" s="63" t="s">
        <v>365</v>
      </c>
      <c r="B56" s="44"/>
      <c r="C56" s="46" t="s">
        <v>303</v>
      </c>
      <c r="D56" s="44"/>
      <c r="E56" s="46" t="s">
        <v>303</v>
      </c>
      <c r="F56" s="46"/>
      <c r="G56" s="46"/>
      <c r="H56" s="44"/>
      <c r="I56" s="46" t="s">
        <v>303</v>
      </c>
    </row>
    <row r="57" spans="1:9" s="5" customFormat="1" x14ac:dyDescent="0.25">
      <c r="A57" s="72" t="s">
        <v>366</v>
      </c>
      <c r="B57" s="73">
        <v>0</v>
      </c>
      <c r="C57" s="74">
        <v>0</v>
      </c>
      <c r="D57" s="73">
        <v>0</v>
      </c>
      <c r="E57" s="74">
        <v>0</v>
      </c>
      <c r="F57" s="73">
        <v>0</v>
      </c>
      <c r="G57" s="74">
        <v>0</v>
      </c>
      <c r="H57" s="73">
        <v>0</v>
      </c>
      <c r="I57" s="74">
        <v>0</v>
      </c>
    </row>
    <row r="58" spans="1:9" s="5" customFormat="1" x14ac:dyDescent="0.25">
      <c r="A58" s="72" t="s">
        <v>367</v>
      </c>
      <c r="B58" s="73">
        <v>0</v>
      </c>
      <c r="C58" s="74">
        <v>0</v>
      </c>
      <c r="D58" s="73">
        <v>0</v>
      </c>
      <c r="E58" s="74">
        <v>0</v>
      </c>
      <c r="F58" s="73">
        <v>0</v>
      </c>
      <c r="G58" s="74">
        <v>0</v>
      </c>
      <c r="H58" s="73">
        <v>0</v>
      </c>
      <c r="I58" s="74">
        <v>0</v>
      </c>
    </row>
    <row r="59" spans="1:9" s="5" customFormat="1" x14ac:dyDescent="0.25">
      <c r="A59" s="72" t="s">
        <v>368</v>
      </c>
      <c r="B59" s="73">
        <v>0</v>
      </c>
      <c r="C59" s="74">
        <v>0</v>
      </c>
      <c r="D59" s="73">
        <v>0</v>
      </c>
      <c r="E59" s="74">
        <v>0</v>
      </c>
      <c r="F59" s="73">
        <v>0</v>
      </c>
      <c r="G59" s="74">
        <v>0</v>
      </c>
      <c r="H59" s="73">
        <v>0</v>
      </c>
      <c r="I59" s="74">
        <v>0</v>
      </c>
    </row>
    <row r="60" spans="1:9" x14ac:dyDescent="0.25">
      <c r="A60" s="66" t="s">
        <v>369</v>
      </c>
      <c r="B60" s="65">
        <v>0</v>
      </c>
      <c r="C60" s="46">
        <v>0</v>
      </c>
      <c r="D60" s="65">
        <v>0</v>
      </c>
      <c r="E60" s="46">
        <v>0</v>
      </c>
      <c r="F60" s="65">
        <v>0</v>
      </c>
      <c r="G60" s="46">
        <v>0</v>
      </c>
      <c r="H60" s="65">
        <v>0</v>
      </c>
      <c r="I60" s="46">
        <v>0</v>
      </c>
    </row>
    <row r="61" spans="1:9" x14ac:dyDescent="0.25">
      <c r="A61" s="66" t="s">
        <v>370</v>
      </c>
      <c r="B61" s="65">
        <v>0</v>
      </c>
      <c r="C61" s="46">
        <v>0</v>
      </c>
      <c r="D61" s="65">
        <v>0</v>
      </c>
      <c r="E61" s="46">
        <v>0</v>
      </c>
      <c r="F61" s="65">
        <v>0</v>
      </c>
      <c r="G61" s="46">
        <v>0</v>
      </c>
      <c r="H61" s="65">
        <v>0</v>
      </c>
      <c r="I61" s="46">
        <v>0</v>
      </c>
    </row>
    <row r="62" spans="1:9" x14ac:dyDescent="0.25">
      <c r="A62" s="66" t="s">
        <v>371</v>
      </c>
      <c r="B62" s="65">
        <v>0</v>
      </c>
      <c r="C62" s="46">
        <v>0</v>
      </c>
      <c r="D62" s="65">
        <v>0</v>
      </c>
      <c r="E62" s="46">
        <v>0</v>
      </c>
      <c r="F62" s="65">
        <v>0</v>
      </c>
      <c r="G62" s="46">
        <v>0</v>
      </c>
      <c r="H62" s="65">
        <v>0</v>
      </c>
      <c r="I62" s="46">
        <v>0</v>
      </c>
    </row>
    <row r="63" spans="1:9" x14ac:dyDescent="0.25">
      <c r="A63" s="66" t="s">
        <v>372</v>
      </c>
      <c r="B63" s="65">
        <v>0</v>
      </c>
      <c r="C63" s="46">
        <v>0</v>
      </c>
      <c r="D63" s="65">
        <v>0</v>
      </c>
      <c r="E63" s="46">
        <v>0</v>
      </c>
      <c r="F63" s="65">
        <v>0</v>
      </c>
      <c r="G63" s="46">
        <v>0</v>
      </c>
      <c r="H63" s="65">
        <v>0</v>
      </c>
      <c r="I63" s="46">
        <v>0</v>
      </c>
    </row>
    <row r="64" spans="1:9" x14ac:dyDescent="0.25">
      <c r="A64" s="66" t="s">
        <v>373</v>
      </c>
      <c r="B64" s="65">
        <v>0</v>
      </c>
      <c r="C64" s="46">
        <v>0</v>
      </c>
      <c r="D64" s="65">
        <v>0</v>
      </c>
      <c r="E64" s="46">
        <v>0</v>
      </c>
      <c r="F64" s="65">
        <v>0</v>
      </c>
      <c r="G64" s="46">
        <v>0</v>
      </c>
      <c r="H64" s="65">
        <v>0</v>
      </c>
      <c r="I64" s="46">
        <v>0</v>
      </c>
    </row>
    <row r="65" spans="1:9" x14ac:dyDescent="0.25">
      <c r="A65" s="66" t="s">
        <v>374</v>
      </c>
      <c r="B65" s="65">
        <v>0</v>
      </c>
      <c r="C65" s="46">
        <v>0</v>
      </c>
      <c r="D65" s="65">
        <v>0</v>
      </c>
      <c r="E65" s="46">
        <v>0</v>
      </c>
      <c r="F65" s="65">
        <v>0</v>
      </c>
      <c r="G65" s="46">
        <v>0</v>
      </c>
      <c r="H65" s="65">
        <v>0</v>
      </c>
      <c r="I65" s="46">
        <v>0</v>
      </c>
    </row>
    <row r="66" spans="1:9" x14ac:dyDescent="0.25">
      <c r="A66" s="66" t="s">
        <v>375</v>
      </c>
      <c r="B66" s="65">
        <v>0</v>
      </c>
      <c r="C66" s="46">
        <v>0</v>
      </c>
      <c r="D66" s="65">
        <v>0</v>
      </c>
      <c r="E66" s="46">
        <v>0</v>
      </c>
      <c r="F66" s="65">
        <v>0</v>
      </c>
      <c r="G66" s="46">
        <v>0</v>
      </c>
      <c r="H66" s="65">
        <v>0</v>
      </c>
      <c r="I66" s="46">
        <v>0</v>
      </c>
    </row>
    <row r="67" spans="1:9" x14ac:dyDescent="0.25">
      <c r="A67" s="66" t="s">
        <v>376</v>
      </c>
      <c r="B67" s="65">
        <v>0</v>
      </c>
      <c r="C67" s="46">
        <v>0</v>
      </c>
      <c r="D67" s="65">
        <v>0</v>
      </c>
      <c r="E67" s="46">
        <v>0</v>
      </c>
      <c r="F67" s="65">
        <v>0</v>
      </c>
      <c r="G67" s="46">
        <v>0</v>
      </c>
      <c r="H67" s="65">
        <v>0</v>
      </c>
      <c r="I67" s="46">
        <v>0</v>
      </c>
    </row>
    <row r="68" spans="1:9" x14ac:dyDescent="0.25">
      <c r="A68" s="66" t="s">
        <v>377</v>
      </c>
      <c r="B68" s="65">
        <v>0</v>
      </c>
      <c r="C68" s="46">
        <v>0</v>
      </c>
      <c r="D68" s="65">
        <v>0</v>
      </c>
      <c r="E68" s="46">
        <v>0</v>
      </c>
      <c r="F68" s="65">
        <v>0</v>
      </c>
      <c r="G68" s="46">
        <v>0</v>
      </c>
      <c r="H68" s="65">
        <v>0</v>
      </c>
      <c r="I68" s="46">
        <v>0</v>
      </c>
    </row>
    <row r="69" spans="1:9" x14ac:dyDescent="0.25">
      <c r="A69" s="66" t="s">
        <v>378</v>
      </c>
      <c r="B69" s="44">
        <v>0</v>
      </c>
      <c r="C69" s="46">
        <v>0</v>
      </c>
      <c r="D69" s="44">
        <v>0</v>
      </c>
      <c r="E69" s="46">
        <v>0</v>
      </c>
      <c r="F69" s="65">
        <v>0</v>
      </c>
      <c r="G69" s="46">
        <v>0</v>
      </c>
      <c r="H69" s="44">
        <v>0</v>
      </c>
      <c r="I69" s="46">
        <v>0</v>
      </c>
    </row>
    <row r="70" spans="1:9" x14ac:dyDescent="0.25">
      <c r="A70" s="66" t="s">
        <v>379</v>
      </c>
      <c r="B70" s="65">
        <v>0</v>
      </c>
      <c r="C70" s="46">
        <v>0</v>
      </c>
      <c r="D70" s="65">
        <v>0</v>
      </c>
      <c r="E70" s="46">
        <v>0</v>
      </c>
      <c r="F70" s="65">
        <v>0</v>
      </c>
      <c r="G70" s="46">
        <v>0</v>
      </c>
      <c r="H70" s="65">
        <v>0</v>
      </c>
      <c r="I70" s="46">
        <v>0</v>
      </c>
    </row>
    <row r="71" spans="1:9" x14ac:dyDescent="0.25">
      <c r="A71" s="66" t="s">
        <v>380</v>
      </c>
      <c r="B71" s="65">
        <v>0</v>
      </c>
      <c r="C71" s="46">
        <v>0</v>
      </c>
      <c r="D71" s="65">
        <v>0</v>
      </c>
      <c r="E71" s="46">
        <v>0</v>
      </c>
      <c r="F71" s="65">
        <v>0</v>
      </c>
      <c r="G71" s="46">
        <v>0</v>
      </c>
      <c r="H71" s="65">
        <v>0</v>
      </c>
      <c r="I71" s="46">
        <v>0</v>
      </c>
    </row>
    <row r="72" spans="1:9" x14ac:dyDescent="0.25">
      <c r="A72" s="66" t="s">
        <v>381</v>
      </c>
      <c r="B72" s="65">
        <v>0</v>
      </c>
      <c r="C72" s="46">
        <v>0</v>
      </c>
      <c r="D72" s="65">
        <v>0</v>
      </c>
      <c r="E72" s="46">
        <v>0</v>
      </c>
      <c r="F72" s="65">
        <v>0</v>
      </c>
      <c r="G72" s="46">
        <v>0</v>
      </c>
      <c r="H72" s="65">
        <v>0</v>
      </c>
      <c r="I72" s="46">
        <v>0</v>
      </c>
    </row>
    <row r="73" spans="1:9" x14ac:dyDescent="0.25">
      <c r="A73" s="66" t="s">
        <v>382</v>
      </c>
      <c r="B73" s="65">
        <v>0</v>
      </c>
      <c r="C73" s="46">
        <v>0</v>
      </c>
      <c r="D73" s="65">
        <v>0</v>
      </c>
      <c r="E73" s="46">
        <v>0</v>
      </c>
      <c r="F73" s="65">
        <v>0</v>
      </c>
      <c r="G73" s="46">
        <v>0</v>
      </c>
      <c r="H73" s="65">
        <v>0</v>
      </c>
      <c r="I73" s="46">
        <v>0</v>
      </c>
    </row>
    <row r="74" spans="1:9" x14ac:dyDescent="0.25">
      <c r="A74" s="66" t="s">
        <v>383</v>
      </c>
      <c r="B74" s="65">
        <v>0</v>
      </c>
      <c r="C74" s="46">
        <v>0</v>
      </c>
      <c r="D74" s="65">
        <v>0</v>
      </c>
      <c r="E74" s="46">
        <v>0</v>
      </c>
      <c r="F74" s="65">
        <v>0</v>
      </c>
      <c r="G74" s="46">
        <v>0</v>
      </c>
      <c r="H74" s="65">
        <v>0</v>
      </c>
      <c r="I74" s="46">
        <v>0</v>
      </c>
    </row>
    <row r="75" spans="1:9" x14ac:dyDescent="0.25">
      <c r="A75" s="66" t="s">
        <v>384</v>
      </c>
      <c r="B75" s="67">
        <v>0</v>
      </c>
      <c r="C75" s="46">
        <v>0</v>
      </c>
      <c r="D75" s="67">
        <v>0</v>
      </c>
      <c r="E75" s="46">
        <v>0</v>
      </c>
      <c r="F75" s="65">
        <v>0</v>
      </c>
      <c r="G75" s="46">
        <v>0</v>
      </c>
      <c r="H75" s="67">
        <v>0</v>
      </c>
      <c r="I75" s="46">
        <v>0</v>
      </c>
    </row>
    <row r="76" spans="1:9" x14ac:dyDescent="0.25">
      <c r="A76" s="66" t="s">
        <v>385</v>
      </c>
      <c r="B76" s="65">
        <v>0</v>
      </c>
      <c r="C76" s="46">
        <v>0</v>
      </c>
      <c r="D76" s="65">
        <v>0</v>
      </c>
      <c r="E76" s="46">
        <v>0</v>
      </c>
      <c r="F76" s="65">
        <v>0</v>
      </c>
      <c r="G76" s="46">
        <v>0</v>
      </c>
      <c r="H76" s="65">
        <v>0</v>
      </c>
      <c r="I76" s="46">
        <v>0</v>
      </c>
    </row>
    <row r="77" spans="1:9" x14ac:dyDescent="0.25">
      <c r="A77" s="43" t="s">
        <v>351</v>
      </c>
      <c r="B77" s="65">
        <v>0</v>
      </c>
      <c r="C77" s="46">
        <v>0</v>
      </c>
      <c r="D77" s="65">
        <v>0</v>
      </c>
      <c r="E77" s="46">
        <v>0</v>
      </c>
      <c r="F77" s="65">
        <v>0</v>
      </c>
      <c r="G77" s="46">
        <v>0</v>
      </c>
      <c r="H77" s="65">
        <v>0</v>
      </c>
      <c r="I77" s="46">
        <v>0</v>
      </c>
    </row>
    <row r="78" spans="1:9" x14ac:dyDescent="0.25">
      <c r="A78" s="66" t="s">
        <v>386</v>
      </c>
      <c r="B78" s="65">
        <v>0</v>
      </c>
      <c r="C78" s="46">
        <v>0</v>
      </c>
      <c r="D78" s="65">
        <v>0</v>
      </c>
      <c r="E78" s="46">
        <v>0</v>
      </c>
      <c r="F78" s="65">
        <v>0</v>
      </c>
      <c r="G78" s="46">
        <v>0</v>
      </c>
      <c r="H78" s="65">
        <v>0</v>
      </c>
      <c r="I78" s="46">
        <v>0</v>
      </c>
    </row>
    <row r="79" spans="1:9" x14ac:dyDescent="0.25">
      <c r="A79" s="66" t="s">
        <v>387</v>
      </c>
      <c r="B79" s="65">
        <v>0</v>
      </c>
      <c r="C79" s="46">
        <v>0</v>
      </c>
      <c r="D79" s="65">
        <v>0</v>
      </c>
      <c r="E79" s="46">
        <v>0</v>
      </c>
      <c r="F79" s="65">
        <v>0</v>
      </c>
      <c r="G79" s="46">
        <v>0</v>
      </c>
      <c r="H79" s="65">
        <v>0</v>
      </c>
      <c r="I79" s="46">
        <v>0</v>
      </c>
    </row>
    <row r="80" spans="1:9" x14ac:dyDescent="0.25">
      <c r="A80" s="66" t="s">
        <v>388</v>
      </c>
      <c r="B80" s="65">
        <v>0</v>
      </c>
      <c r="C80" s="46">
        <v>0</v>
      </c>
      <c r="D80" s="65">
        <v>0</v>
      </c>
      <c r="E80" s="46">
        <v>0</v>
      </c>
      <c r="F80" s="65">
        <v>0</v>
      </c>
      <c r="G80" s="46">
        <v>0</v>
      </c>
      <c r="H80" s="65">
        <v>0</v>
      </c>
      <c r="I80" s="46">
        <v>0</v>
      </c>
    </row>
    <row r="81" spans="1:9" x14ac:dyDescent="0.25">
      <c r="A81" s="66" t="s">
        <v>13</v>
      </c>
      <c r="B81" s="65">
        <v>0</v>
      </c>
      <c r="C81" s="46">
        <v>0</v>
      </c>
      <c r="D81" s="65">
        <v>0</v>
      </c>
      <c r="E81" s="46">
        <v>0</v>
      </c>
      <c r="F81" s="65">
        <v>0</v>
      </c>
      <c r="G81" s="46">
        <v>0</v>
      </c>
      <c r="H81" s="65">
        <v>0</v>
      </c>
      <c r="I81" s="46">
        <v>0</v>
      </c>
    </row>
    <row r="82" spans="1:9" x14ac:dyDescent="0.25">
      <c r="A82" s="66" t="s">
        <v>389</v>
      </c>
      <c r="B82" s="65">
        <v>0</v>
      </c>
      <c r="C82" s="46">
        <v>0</v>
      </c>
      <c r="D82" s="65">
        <v>0</v>
      </c>
      <c r="E82" s="46">
        <v>0</v>
      </c>
      <c r="F82" s="65">
        <v>0</v>
      </c>
      <c r="G82" s="46">
        <v>0</v>
      </c>
      <c r="H82" s="65">
        <v>0</v>
      </c>
      <c r="I82" s="46">
        <v>0</v>
      </c>
    </row>
    <row r="83" spans="1:9" x14ac:dyDescent="0.25">
      <c r="A83" s="66" t="s">
        <v>390</v>
      </c>
      <c r="B83" s="65">
        <v>0</v>
      </c>
      <c r="C83" s="46">
        <v>0</v>
      </c>
      <c r="D83" s="65">
        <v>0</v>
      </c>
      <c r="E83" s="46">
        <v>0</v>
      </c>
      <c r="F83" s="65">
        <v>0</v>
      </c>
      <c r="G83" s="46">
        <v>0</v>
      </c>
      <c r="H83" s="65">
        <v>0</v>
      </c>
      <c r="I83" s="46">
        <v>0</v>
      </c>
    </row>
    <row r="84" spans="1:9" x14ac:dyDescent="0.25">
      <c r="A84" s="66" t="s">
        <v>391</v>
      </c>
      <c r="B84" s="65">
        <v>0</v>
      </c>
      <c r="C84" s="46">
        <v>0</v>
      </c>
      <c r="D84" s="65">
        <v>0</v>
      </c>
      <c r="E84" s="46">
        <v>0</v>
      </c>
      <c r="F84" s="65">
        <v>0</v>
      </c>
      <c r="G84" s="46">
        <v>0</v>
      </c>
      <c r="H84" s="65">
        <v>0</v>
      </c>
      <c r="I84" s="46">
        <v>0</v>
      </c>
    </row>
    <row r="85" spans="1:9" x14ac:dyDescent="0.25">
      <c r="A85" s="66" t="s">
        <v>392</v>
      </c>
      <c r="B85" s="65">
        <v>0</v>
      </c>
      <c r="C85" s="46">
        <v>0</v>
      </c>
      <c r="D85" s="65">
        <v>0</v>
      </c>
      <c r="E85" s="46">
        <v>0</v>
      </c>
      <c r="F85" s="65">
        <v>0</v>
      </c>
      <c r="G85" s="46">
        <v>0</v>
      </c>
      <c r="H85" s="65">
        <v>0</v>
      </c>
      <c r="I85" s="46">
        <v>0</v>
      </c>
    </row>
    <row r="86" spans="1:9" x14ac:dyDescent="0.25">
      <c r="A86" s="66" t="s">
        <v>393</v>
      </c>
      <c r="B86" s="65">
        <v>0</v>
      </c>
      <c r="C86" s="46">
        <v>0</v>
      </c>
      <c r="D86" s="65">
        <v>0</v>
      </c>
      <c r="E86" s="46">
        <v>0</v>
      </c>
      <c r="F86" s="65">
        <v>0</v>
      </c>
      <c r="G86" s="46">
        <v>0</v>
      </c>
      <c r="H86" s="65">
        <v>0</v>
      </c>
      <c r="I86" s="46">
        <v>0</v>
      </c>
    </row>
    <row r="87" spans="1:9" x14ac:dyDescent="0.25">
      <c r="A87" s="66" t="s">
        <v>394</v>
      </c>
      <c r="B87" s="65">
        <v>0</v>
      </c>
      <c r="C87" s="46">
        <v>0</v>
      </c>
      <c r="D87" s="65">
        <v>0</v>
      </c>
      <c r="E87" s="46">
        <v>0</v>
      </c>
      <c r="F87" s="65">
        <v>0</v>
      </c>
      <c r="G87" s="46">
        <v>0</v>
      </c>
      <c r="H87" s="65">
        <v>0</v>
      </c>
      <c r="I87" s="46">
        <v>0</v>
      </c>
    </row>
    <row r="88" spans="1:9" x14ac:dyDescent="0.25">
      <c r="A88" s="66" t="s">
        <v>395</v>
      </c>
      <c r="B88" s="65">
        <v>0</v>
      </c>
      <c r="C88" s="46">
        <v>0</v>
      </c>
      <c r="D88" s="65">
        <v>0</v>
      </c>
      <c r="E88" s="46">
        <v>0</v>
      </c>
      <c r="F88" s="65">
        <v>0</v>
      </c>
      <c r="G88" s="46">
        <v>0</v>
      </c>
      <c r="H88" s="65">
        <v>0</v>
      </c>
      <c r="I88" s="46">
        <v>0</v>
      </c>
    </row>
    <row r="89" spans="1:9" x14ac:dyDescent="0.25">
      <c r="A89" s="66" t="s">
        <v>396</v>
      </c>
      <c r="B89" s="65">
        <v>0</v>
      </c>
      <c r="C89" s="46">
        <v>0</v>
      </c>
      <c r="D89" s="65">
        <v>0</v>
      </c>
      <c r="E89" s="46">
        <v>0</v>
      </c>
      <c r="F89" s="65">
        <v>0</v>
      </c>
      <c r="G89" s="46">
        <v>0</v>
      </c>
      <c r="H89" s="65">
        <v>0</v>
      </c>
      <c r="I89" s="46">
        <v>0</v>
      </c>
    </row>
    <row r="90" spans="1:9" x14ac:dyDescent="0.25">
      <c r="A90" s="66" t="s">
        <v>397</v>
      </c>
      <c r="B90" s="65">
        <v>0</v>
      </c>
      <c r="C90" s="46">
        <v>0</v>
      </c>
      <c r="D90" s="65">
        <v>0</v>
      </c>
      <c r="E90" s="46">
        <v>0</v>
      </c>
      <c r="F90" s="65">
        <v>0</v>
      </c>
      <c r="G90" s="46">
        <v>0</v>
      </c>
      <c r="H90" s="65">
        <v>0</v>
      </c>
      <c r="I90" s="46">
        <v>0</v>
      </c>
    </row>
    <row r="91" spans="1:9" x14ac:dyDescent="0.25">
      <c r="A91" s="66" t="s">
        <v>398</v>
      </c>
      <c r="B91" s="65">
        <v>0</v>
      </c>
      <c r="C91" s="46">
        <v>0</v>
      </c>
      <c r="D91" s="65">
        <v>0</v>
      </c>
      <c r="E91" s="46">
        <v>0</v>
      </c>
      <c r="F91" s="65">
        <v>0</v>
      </c>
      <c r="G91" s="46">
        <v>0</v>
      </c>
      <c r="H91" s="65">
        <v>0</v>
      </c>
      <c r="I91" s="46">
        <v>0</v>
      </c>
    </row>
    <row r="92" spans="1:9" x14ac:dyDescent="0.25">
      <c r="A92" s="66" t="s">
        <v>399</v>
      </c>
      <c r="B92" s="65">
        <v>0</v>
      </c>
      <c r="C92" s="46">
        <v>0</v>
      </c>
      <c r="D92" s="65">
        <v>0</v>
      </c>
      <c r="E92" s="46">
        <v>0</v>
      </c>
      <c r="F92" s="65">
        <v>0</v>
      </c>
      <c r="G92" s="46">
        <v>0</v>
      </c>
      <c r="H92" s="65">
        <v>0</v>
      </c>
      <c r="I92" s="46">
        <v>0</v>
      </c>
    </row>
    <row r="93" spans="1:9" x14ac:dyDescent="0.25">
      <c r="A93" s="66" t="s">
        <v>400</v>
      </c>
      <c r="B93" s="65">
        <v>0</v>
      </c>
      <c r="C93" s="46">
        <v>0</v>
      </c>
      <c r="D93" s="65">
        <v>0</v>
      </c>
      <c r="E93" s="46">
        <v>0</v>
      </c>
      <c r="F93" s="65">
        <v>0</v>
      </c>
      <c r="G93" s="46">
        <v>0</v>
      </c>
      <c r="H93" s="65">
        <v>0</v>
      </c>
      <c r="I93" s="46">
        <v>0</v>
      </c>
    </row>
    <row r="94" spans="1:9" x14ac:dyDescent="0.25">
      <c r="A94" s="66" t="s">
        <v>401</v>
      </c>
      <c r="B94" s="65">
        <v>0</v>
      </c>
      <c r="C94" s="46">
        <v>0</v>
      </c>
      <c r="D94" s="65">
        <v>0</v>
      </c>
      <c r="E94" s="46">
        <v>0</v>
      </c>
      <c r="F94" s="65">
        <v>0</v>
      </c>
      <c r="G94" s="46">
        <v>0</v>
      </c>
      <c r="H94" s="65">
        <v>0</v>
      </c>
      <c r="I94" s="46">
        <v>0</v>
      </c>
    </row>
    <row r="95" spans="1:9" x14ac:dyDescent="0.25">
      <c r="A95" s="66" t="s">
        <v>305</v>
      </c>
      <c r="B95" s="65">
        <v>0</v>
      </c>
      <c r="C95" s="46">
        <v>0</v>
      </c>
      <c r="D95" s="65">
        <v>0</v>
      </c>
      <c r="E95" s="46">
        <v>0</v>
      </c>
      <c r="F95" s="65">
        <v>0</v>
      </c>
      <c r="G95" s="46">
        <v>0</v>
      </c>
      <c r="H95" s="65">
        <v>0</v>
      </c>
      <c r="I95" s="46">
        <v>0</v>
      </c>
    </row>
    <row r="96" spans="1:9" x14ac:dyDescent="0.25">
      <c r="A96" s="66" t="s">
        <v>402</v>
      </c>
      <c r="B96" s="65">
        <v>0</v>
      </c>
      <c r="C96" s="46">
        <v>0</v>
      </c>
      <c r="D96" s="65">
        <v>0</v>
      </c>
      <c r="E96" s="46">
        <v>0</v>
      </c>
      <c r="F96" s="65">
        <v>0</v>
      </c>
      <c r="G96" s="46">
        <v>0</v>
      </c>
      <c r="H96" s="65">
        <v>0</v>
      </c>
      <c r="I96" s="46">
        <v>0</v>
      </c>
    </row>
    <row r="97" spans="1:9" ht="15.75" thickBot="1" x14ac:dyDescent="0.3">
      <c r="A97" s="47" t="s">
        <v>403</v>
      </c>
      <c r="B97" s="68">
        <v>0</v>
      </c>
      <c r="C97" s="50">
        <v>0</v>
      </c>
      <c r="D97" s="68">
        <v>0</v>
      </c>
      <c r="E97" s="50">
        <v>0</v>
      </c>
      <c r="F97" s="68">
        <v>0</v>
      </c>
      <c r="G97" s="50">
        <v>0</v>
      </c>
      <c r="H97" s="68">
        <v>0</v>
      </c>
      <c r="I97" s="50">
        <v>0</v>
      </c>
    </row>
    <row r="98" spans="1:9" x14ac:dyDescent="0.25">
      <c r="A98" s="51" t="s">
        <v>404</v>
      </c>
      <c r="B98" s="52">
        <f>SUM(B57:B97)</f>
        <v>0</v>
      </c>
      <c r="C98" s="62" t="e">
        <f t="shared" ref="C98" si="19">B98/B$13</f>
        <v>#DIV/0!</v>
      </c>
      <c r="D98" s="52">
        <f>SUM(D57:D97)</f>
        <v>0</v>
      </c>
      <c r="E98" s="62" t="e">
        <f t="shared" ref="E98" si="20">D98/D$13</f>
        <v>#DIV/0!</v>
      </c>
      <c r="F98" s="52">
        <f>SUM(F57:F97)</f>
        <v>0</v>
      </c>
      <c r="G98" s="62" t="e">
        <f t="shared" ref="G98" si="21">F98/F$13</f>
        <v>#DIV/0!</v>
      </c>
      <c r="H98" s="52">
        <f>SUM(H57:H97)</f>
        <v>0</v>
      </c>
      <c r="I98" s="62" t="e">
        <f t="shared" ref="I98" si="22">H98/H$13</f>
        <v>#DIV/0!</v>
      </c>
    </row>
    <row r="99" spans="1:9" x14ac:dyDescent="0.25">
      <c r="A99" s="51"/>
      <c r="B99" s="41"/>
      <c r="C99" s="42" t="s">
        <v>303</v>
      </c>
      <c r="D99" s="41"/>
      <c r="E99" s="42" t="s">
        <v>303</v>
      </c>
      <c r="F99" s="42"/>
      <c r="G99" s="42"/>
      <c r="H99" s="41"/>
      <c r="I99" s="42" t="s">
        <v>303</v>
      </c>
    </row>
    <row r="100" spans="1:9" x14ac:dyDescent="0.25">
      <c r="A100" s="51" t="s">
        <v>405</v>
      </c>
      <c r="B100" s="41">
        <f>B24-B36-B54-B98</f>
        <v>0</v>
      </c>
      <c r="C100" s="59" t="e">
        <f t="shared" ref="C100" si="23">B100/B$13</f>
        <v>#DIV/0!</v>
      </c>
      <c r="D100" s="41">
        <f>D24-D36-D54-D98</f>
        <v>0</v>
      </c>
      <c r="E100" s="59" t="e">
        <f t="shared" ref="E100" si="24">D100/D$13</f>
        <v>#DIV/0!</v>
      </c>
      <c r="F100" s="41">
        <f>F24-F36-F54-F98</f>
        <v>0</v>
      </c>
      <c r="G100" s="59" t="e">
        <f t="shared" ref="G100" si="25">F100/F$13</f>
        <v>#DIV/0!</v>
      </c>
      <c r="H100" s="41">
        <f>H24-H36-H54-H98</f>
        <v>0</v>
      </c>
      <c r="I100" s="59" t="e">
        <f t="shared" ref="I100" si="26">H100/H$13</f>
        <v>#DIV/0!</v>
      </c>
    </row>
    <row r="101" spans="1:9" x14ac:dyDescent="0.25">
      <c r="A101" s="51"/>
      <c r="B101" s="41"/>
      <c r="C101" s="42"/>
      <c r="D101" s="41"/>
      <c r="E101" s="42"/>
      <c r="F101" s="42"/>
      <c r="G101" s="42"/>
      <c r="H101" s="41"/>
      <c r="I101" s="42"/>
    </row>
    <row r="102" spans="1:9" x14ac:dyDescent="0.25">
      <c r="A102" s="69" t="s">
        <v>406</v>
      </c>
      <c r="B102" s="41">
        <v>0</v>
      </c>
      <c r="C102" s="59" t="e">
        <f t="shared" ref="C102" si="27">B102/B$13</f>
        <v>#DIV/0!</v>
      </c>
      <c r="D102" s="41">
        <v>0</v>
      </c>
      <c r="E102" s="59" t="e">
        <f>D102/D$13</f>
        <v>#DIV/0!</v>
      </c>
      <c r="F102" s="41">
        <v>0</v>
      </c>
      <c r="G102" s="59" t="e">
        <f>F102/F$13</f>
        <v>#DIV/0!</v>
      </c>
      <c r="H102" s="41">
        <v>0</v>
      </c>
      <c r="I102" s="59" t="e">
        <f t="shared" ref="I102" si="28">H102/H$13</f>
        <v>#DIV/0!</v>
      </c>
    </row>
    <row r="103" spans="1:9" x14ac:dyDescent="0.25">
      <c r="A103" s="70"/>
      <c r="B103" s="41"/>
      <c r="C103" s="42"/>
      <c r="D103" s="41"/>
      <c r="E103" s="42"/>
      <c r="F103" s="42"/>
      <c r="G103" s="42"/>
      <c r="H103" s="41"/>
      <c r="I103" s="42"/>
    </row>
    <row r="104" spans="1:9" ht="12.75" customHeight="1" x14ac:dyDescent="0.25">
      <c r="A104" s="71" t="s">
        <v>407</v>
      </c>
      <c r="B104" s="41">
        <v>0</v>
      </c>
      <c r="C104" s="59" t="e">
        <f>B104/B$13</f>
        <v>#DIV/0!</v>
      </c>
      <c r="D104" s="41">
        <v>0</v>
      </c>
      <c r="E104" s="59" t="e">
        <f>D104/D$13</f>
        <v>#DIV/0!</v>
      </c>
      <c r="F104" s="41">
        <v>0</v>
      </c>
      <c r="G104" s="59" t="e">
        <f>F104/F$13</f>
        <v>#DIV/0!</v>
      </c>
      <c r="H104" s="41">
        <v>0</v>
      </c>
      <c r="I104" s="59" t="e">
        <f>H104/H$13</f>
        <v>#DIV/0!</v>
      </c>
    </row>
    <row r="105" spans="1:9" ht="12.75" customHeight="1" x14ac:dyDescent="0.25">
      <c r="A105" s="71" t="s">
        <v>408</v>
      </c>
      <c r="B105" s="41">
        <v>0</v>
      </c>
      <c r="C105" s="59" t="e">
        <f>B105/B$13</f>
        <v>#DIV/0!</v>
      </c>
      <c r="D105" s="41">
        <v>0</v>
      </c>
      <c r="E105" s="59" t="e">
        <f>D105/D$13</f>
        <v>#DIV/0!</v>
      </c>
      <c r="F105" s="41">
        <v>0</v>
      </c>
      <c r="G105" s="59" t="e">
        <f>F105/F$13</f>
        <v>#DIV/0!</v>
      </c>
      <c r="H105" s="41">
        <v>0</v>
      </c>
      <c r="I105" s="59" t="e">
        <f>H105/H$13</f>
        <v>#DIV/0!</v>
      </c>
    </row>
    <row r="106" spans="1:9" ht="12.75" customHeight="1" x14ac:dyDescent="0.25">
      <c r="A106" s="71"/>
    </row>
    <row r="107" spans="1:9" x14ac:dyDescent="0.25">
      <c r="A107" s="35" t="s">
        <v>409</v>
      </c>
      <c r="B107" s="41">
        <v>0</v>
      </c>
      <c r="C107" s="59" t="e">
        <f>B107/B$13</f>
        <v>#DIV/0!</v>
      </c>
      <c r="D107" s="41">
        <v>0</v>
      </c>
      <c r="E107" s="59" t="e">
        <f>D107/D$13</f>
        <v>#DIV/0!</v>
      </c>
      <c r="F107" s="41">
        <v>0</v>
      </c>
      <c r="G107" s="59" t="e">
        <f>F107/F$13</f>
        <v>#DIV/0!</v>
      </c>
      <c r="H107" s="41">
        <v>0</v>
      </c>
      <c r="I107" s="59" t="e">
        <f>H107/H$13</f>
        <v>#DIV/0!</v>
      </c>
    </row>
  </sheetData>
  <mergeCells count="8">
    <mergeCell ref="B2:C2"/>
    <mergeCell ref="D2:E2"/>
    <mergeCell ref="F2:G2"/>
    <mergeCell ref="H2:I2"/>
    <mergeCell ref="B1:C1"/>
    <mergeCell ref="D1:E1"/>
    <mergeCell ref="F1:G1"/>
    <mergeCell ref="H1:I1"/>
  </mergeCells>
  <printOptions horizontalCentered="1" gridLines="1"/>
  <pageMargins left="0" right="0" top="0.75" bottom="0.75" header="0.3" footer="0.3"/>
  <pageSetup scale="73" fitToHeight="2" orientation="portrait" horizontalDpi="4294967293" verticalDpi="4294967293" r:id="rId1"/>
  <headerFooter>
    <oddHeader>&amp;LHouston First Corporation&amp;C&amp;A&amp;RFood &amp; Beverage Management Services</oddHeader>
    <oddFooter>&amp;LFe. 24, 2017&amp;C&amp;P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zoomScaleNormal="100" workbookViewId="0"/>
  </sheetViews>
  <sheetFormatPr defaultRowHeight="15" x14ac:dyDescent="0.25"/>
  <cols>
    <col min="1" max="1" width="30" customWidth="1"/>
    <col min="2" max="2" width="16.140625" bestFit="1" customWidth="1"/>
    <col min="3" max="3" width="8.28515625" customWidth="1"/>
    <col min="4" max="4" width="14.42578125" customWidth="1"/>
    <col min="5" max="5" width="7.42578125" customWidth="1"/>
    <col min="6" max="6" width="13.42578125" customWidth="1"/>
    <col min="7" max="7" width="7.5703125" customWidth="1"/>
    <col min="8" max="8" width="13.28515625" bestFit="1" customWidth="1"/>
    <col min="9" max="9" width="7.7109375" bestFit="1" customWidth="1"/>
  </cols>
  <sheetData>
    <row r="1" spans="1:9" x14ac:dyDescent="0.25">
      <c r="B1" s="143" t="s">
        <v>295</v>
      </c>
      <c r="C1" s="143"/>
      <c r="D1" s="143" t="s">
        <v>295</v>
      </c>
      <c r="E1" s="143"/>
      <c r="F1" s="148" t="s">
        <v>295</v>
      </c>
      <c r="G1" s="148"/>
      <c r="H1" s="143" t="s">
        <v>296</v>
      </c>
      <c r="I1" s="143"/>
    </row>
    <row r="2" spans="1:9" s="1" customFormat="1" x14ac:dyDescent="0.25">
      <c r="A2" s="1" t="s">
        <v>300</v>
      </c>
      <c r="B2" s="2">
        <v>2014</v>
      </c>
      <c r="C2" s="2" t="s">
        <v>299</v>
      </c>
      <c r="D2" s="2">
        <v>2015</v>
      </c>
      <c r="E2" s="2" t="s">
        <v>299</v>
      </c>
      <c r="F2" s="4">
        <v>2016</v>
      </c>
      <c r="G2" s="4" t="s">
        <v>299</v>
      </c>
      <c r="H2" s="2">
        <v>2017</v>
      </c>
      <c r="I2" s="2" t="s">
        <v>299</v>
      </c>
    </row>
    <row r="3" spans="1:9" x14ac:dyDescent="0.25">
      <c r="A3" t="s">
        <v>297</v>
      </c>
      <c r="B3" s="6">
        <v>14405417</v>
      </c>
      <c r="C3" s="11">
        <f t="shared" ref="C3:C10" si="0">+B3/B$10</f>
        <v>0.8633268759990449</v>
      </c>
      <c r="D3" s="6">
        <v>12931749</v>
      </c>
      <c r="E3" s="11">
        <f t="shared" ref="E3:E10" si="1">+D3/D$10</f>
        <v>0.8429846695321227</v>
      </c>
      <c r="F3" s="7">
        <v>9181366</v>
      </c>
      <c r="G3" s="11">
        <f t="shared" ref="G3:G10" si="2">+F3/F$10</f>
        <v>0.80732097770841826</v>
      </c>
      <c r="H3" s="6">
        <v>14549471</v>
      </c>
      <c r="I3" s="11">
        <f t="shared" ref="I3:I10" si="3">+H3/H$10</f>
        <v>0.86680634175002114</v>
      </c>
    </row>
    <row r="4" spans="1:9" x14ac:dyDescent="0.25">
      <c r="A4" t="s">
        <v>1</v>
      </c>
      <c r="B4" s="6">
        <v>663362</v>
      </c>
      <c r="C4" s="11">
        <f t="shared" si="0"/>
        <v>3.97557559851602E-2</v>
      </c>
      <c r="D4" s="6">
        <v>735446</v>
      </c>
      <c r="E4" s="11">
        <f t="shared" si="1"/>
        <v>4.7941674654273098E-2</v>
      </c>
      <c r="F4" s="7">
        <v>717300</v>
      </c>
      <c r="G4" s="11">
        <f t="shared" si="2"/>
        <v>6.3072459730964703E-2</v>
      </c>
      <c r="H4" s="6">
        <v>669996</v>
      </c>
      <c r="I4" s="11">
        <f t="shared" si="3"/>
        <v>3.9916006688294522E-2</v>
      </c>
    </row>
    <row r="5" spans="1:9" x14ac:dyDescent="0.25">
      <c r="A5" t="s">
        <v>453</v>
      </c>
      <c r="B5" s="6">
        <v>1301629</v>
      </c>
      <c r="C5" s="11">
        <f t="shared" si="0"/>
        <v>7.8007550790078539E-2</v>
      </c>
      <c r="D5" s="6">
        <v>1334179</v>
      </c>
      <c r="E5" s="11">
        <f t="shared" si="1"/>
        <v>8.6971409931610788E-2</v>
      </c>
      <c r="F5" s="7">
        <v>1206053</v>
      </c>
      <c r="G5" s="11">
        <f t="shared" si="2"/>
        <v>0.10604869549129955</v>
      </c>
      <c r="H5" s="6">
        <v>1314646</v>
      </c>
      <c r="I5" s="11">
        <f t="shared" si="3"/>
        <v>7.8321987786105648E-2</v>
      </c>
    </row>
    <row r="6" spans="1:9" x14ac:dyDescent="0.25">
      <c r="A6" t="s">
        <v>3</v>
      </c>
      <c r="B6" s="6">
        <v>246073</v>
      </c>
      <c r="C6" s="11">
        <f t="shared" si="0"/>
        <v>1.4747329727262528E-2</v>
      </c>
      <c r="D6" s="6">
        <v>309591</v>
      </c>
      <c r="E6" s="11">
        <f t="shared" si="1"/>
        <v>2.0181374292457997E-2</v>
      </c>
      <c r="F6" s="7">
        <v>265415</v>
      </c>
      <c r="G6" s="11">
        <f t="shared" si="2"/>
        <v>2.3338041125740967E-2</v>
      </c>
      <c r="H6" s="6">
        <v>248533</v>
      </c>
      <c r="I6" s="11">
        <f t="shared" si="3"/>
        <v>1.4806722562913661E-2</v>
      </c>
    </row>
    <row r="7" spans="1:9" x14ac:dyDescent="0.25">
      <c r="A7" t="s">
        <v>4</v>
      </c>
      <c r="B7" s="6">
        <v>69455</v>
      </c>
      <c r="C7" s="11">
        <f t="shared" si="0"/>
        <v>4.1624874984537881E-3</v>
      </c>
      <c r="D7" s="6">
        <v>29467</v>
      </c>
      <c r="E7" s="11">
        <f t="shared" si="1"/>
        <v>1.9208715895354185E-3</v>
      </c>
      <c r="F7" s="7">
        <v>0</v>
      </c>
      <c r="G7" s="11">
        <f t="shared" si="2"/>
        <v>0</v>
      </c>
      <c r="H7" s="6">
        <v>0</v>
      </c>
      <c r="I7" s="11">
        <f t="shared" si="3"/>
        <v>0</v>
      </c>
    </row>
    <row r="8" spans="1:9" x14ac:dyDescent="0.25">
      <c r="A8" t="s">
        <v>5</v>
      </c>
      <c r="B8" s="6">
        <v>0</v>
      </c>
      <c r="C8" s="11">
        <f t="shared" si="0"/>
        <v>0</v>
      </c>
      <c r="D8" s="6">
        <v>0</v>
      </c>
      <c r="E8" s="11">
        <f t="shared" si="1"/>
        <v>0</v>
      </c>
      <c r="F8" s="7">
        <v>2500</v>
      </c>
      <c r="G8" s="11">
        <f t="shared" si="2"/>
        <v>2.198259435764837E-4</v>
      </c>
      <c r="H8" s="6">
        <v>2500</v>
      </c>
      <c r="I8" s="11">
        <f t="shared" si="3"/>
        <v>1.4894121266505517E-4</v>
      </c>
    </row>
    <row r="9" spans="1:9" ht="15.75" thickBot="1" x14ac:dyDescent="0.3">
      <c r="A9" s="5" t="s">
        <v>561</v>
      </c>
      <c r="B9" s="8">
        <v>0</v>
      </c>
      <c r="C9" s="12">
        <f t="shared" si="0"/>
        <v>0</v>
      </c>
      <c r="D9" s="8">
        <v>0</v>
      </c>
      <c r="E9" s="12">
        <f t="shared" si="1"/>
        <v>0</v>
      </c>
      <c r="F9" s="8">
        <v>0</v>
      </c>
      <c r="G9" s="12">
        <f t="shared" si="2"/>
        <v>0</v>
      </c>
      <c r="H9" s="8">
        <v>0</v>
      </c>
      <c r="I9" s="12">
        <f t="shared" si="3"/>
        <v>0</v>
      </c>
    </row>
    <row r="10" spans="1:9" s="1" customFormat="1" x14ac:dyDescent="0.25">
      <c r="A10" s="1" t="s">
        <v>16</v>
      </c>
      <c r="B10" s="9">
        <f>SUM(B3:B9)</f>
        <v>16685936</v>
      </c>
      <c r="C10" s="13">
        <f t="shared" si="0"/>
        <v>1</v>
      </c>
      <c r="D10" s="9">
        <f>SUM(D3:D9)</f>
        <v>15340432</v>
      </c>
      <c r="E10" s="13">
        <f t="shared" si="1"/>
        <v>1</v>
      </c>
      <c r="F10" s="10">
        <f>SUM(F3:F9)</f>
        <v>11372634</v>
      </c>
      <c r="G10" s="13">
        <f t="shared" si="2"/>
        <v>1</v>
      </c>
      <c r="H10" s="9">
        <f>SUM(H3:H9)</f>
        <v>16785146</v>
      </c>
      <c r="I10" s="13">
        <f t="shared" si="3"/>
        <v>1</v>
      </c>
    </row>
    <row r="11" spans="1:9" x14ac:dyDescent="0.25">
      <c r="B11" s="6"/>
      <c r="C11" s="6"/>
      <c r="D11" s="6"/>
      <c r="E11" s="6"/>
      <c r="F11" s="6"/>
      <c r="G11" s="6"/>
      <c r="H11" s="6"/>
    </row>
    <row r="12" spans="1:9" x14ac:dyDescent="0.25">
      <c r="A12" s="1" t="s">
        <v>298</v>
      </c>
    </row>
    <row r="13" spans="1:9" x14ac:dyDescent="0.25">
      <c r="A13" t="s">
        <v>297</v>
      </c>
      <c r="B13" s="6">
        <v>5977081</v>
      </c>
      <c r="C13" s="11">
        <f t="shared" ref="C13:C17" si="4">+B13/B3</f>
        <v>0.41491898499016028</v>
      </c>
      <c r="D13" s="6">
        <v>4024126</v>
      </c>
      <c r="E13" s="11">
        <f t="shared" ref="E13:E17" si="5">+D13/D3</f>
        <v>0.31118188266722469</v>
      </c>
      <c r="F13" s="7">
        <v>2063768</v>
      </c>
      <c r="G13" s="11">
        <f t="shared" ref="G13:G18" si="6">+F13/F3</f>
        <v>0.22477788163547777</v>
      </c>
      <c r="H13" s="6">
        <v>6036852</v>
      </c>
      <c r="I13" s="11">
        <f t="shared" ref="I13:I18" si="7">+H13/H3</f>
        <v>0.41491900289708128</v>
      </c>
    </row>
    <row r="14" spans="1:9" x14ac:dyDescent="0.25">
      <c r="A14" t="s">
        <v>1</v>
      </c>
      <c r="B14" s="6">
        <v>175545</v>
      </c>
      <c r="C14" s="11">
        <f t="shared" si="4"/>
        <v>0.26462926727789654</v>
      </c>
      <c r="D14" s="6">
        <v>180023</v>
      </c>
      <c r="E14" s="11">
        <f t="shared" si="5"/>
        <v>0.24478071809487031</v>
      </c>
      <c r="F14" s="7">
        <v>176638</v>
      </c>
      <c r="G14" s="11">
        <f t="shared" si="6"/>
        <v>0.24625400808587761</v>
      </c>
      <c r="H14" s="6">
        <v>177300</v>
      </c>
      <c r="I14" s="11">
        <f t="shared" si="7"/>
        <v>0.26462844554295845</v>
      </c>
    </row>
    <row r="15" spans="1:9" x14ac:dyDescent="0.25">
      <c r="A15" t="s">
        <v>453</v>
      </c>
      <c r="B15" s="6">
        <v>452299</v>
      </c>
      <c r="C15" s="11">
        <f t="shared" si="4"/>
        <v>0.34748687990203048</v>
      </c>
      <c r="D15" s="6">
        <v>399789</v>
      </c>
      <c r="E15" s="11">
        <f t="shared" si="5"/>
        <v>0.29965169591186791</v>
      </c>
      <c r="F15" s="7">
        <v>328964</v>
      </c>
      <c r="G15" s="11">
        <f t="shared" si="6"/>
        <v>0.27276081565238014</v>
      </c>
      <c r="H15" s="6">
        <v>456822</v>
      </c>
      <c r="I15" s="11">
        <f t="shared" si="7"/>
        <v>0.34748669984163039</v>
      </c>
    </row>
    <row r="16" spans="1:9" x14ac:dyDescent="0.25">
      <c r="A16" t="s">
        <v>3</v>
      </c>
      <c r="B16" s="6">
        <v>69949</v>
      </c>
      <c r="C16" s="11">
        <f t="shared" si="4"/>
        <v>0.28426117452950955</v>
      </c>
      <c r="D16" s="6">
        <v>80631</v>
      </c>
      <c r="E16" s="11">
        <f t="shared" si="5"/>
        <v>0.26044361754702172</v>
      </c>
      <c r="F16" s="7">
        <v>64165</v>
      </c>
      <c r="G16" s="11">
        <f t="shared" si="6"/>
        <v>0.24175348039862102</v>
      </c>
      <c r="H16" s="6">
        <v>70648</v>
      </c>
      <c r="I16" s="11">
        <f t="shared" si="7"/>
        <v>0.28426003790241133</v>
      </c>
    </row>
    <row r="17" spans="1:9" x14ac:dyDescent="0.25">
      <c r="A17" t="s">
        <v>4</v>
      </c>
      <c r="B17" s="6">
        <v>-11929</v>
      </c>
      <c r="C17" s="11">
        <f t="shared" si="4"/>
        <v>-0.17175149377294652</v>
      </c>
      <c r="D17" s="6">
        <v>2620</v>
      </c>
      <c r="E17" s="11">
        <f t="shared" si="5"/>
        <v>8.8913021345912377E-2</v>
      </c>
      <c r="F17" s="7">
        <v>-271</v>
      </c>
      <c r="G17" s="137" t="s">
        <v>566</v>
      </c>
      <c r="H17" s="6">
        <v>0</v>
      </c>
      <c r="I17" s="137" t="s">
        <v>566</v>
      </c>
    </row>
    <row r="18" spans="1:9" x14ac:dyDescent="0.25">
      <c r="A18" t="s">
        <v>5</v>
      </c>
      <c r="B18" s="6">
        <v>0</v>
      </c>
      <c r="C18" s="137" t="s">
        <v>566</v>
      </c>
      <c r="D18" s="6">
        <v>0</v>
      </c>
      <c r="E18" s="137" t="s">
        <v>566</v>
      </c>
      <c r="F18" s="7">
        <v>-750</v>
      </c>
      <c r="G18" s="11">
        <f t="shared" si="6"/>
        <v>-0.3</v>
      </c>
      <c r="H18" s="6">
        <v>-750</v>
      </c>
      <c r="I18" s="11">
        <f t="shared" si="7"/>
        <v>-0.3</v>
      </c>
    </row>
    <row r="19" spans="1:9" x14ac:dyDescent="0.25">
      <c r="A19" t="s">
        <v>562</v>
      </c>
      <c r="B19" s="6"/>
      <c r="C19" s="11"/>
      <c r="D19" s="6"/>
      <c r="E19" s="11"/>
      <c r="F19" s="7"/>
      <c r="G19" s="11"/>
      <c r="H19" s="6"/>
      <c r="I19" s="11"/>
    </row>
    <row r="20" spans="1:9" x14ac:dyDescent="0.25">
      <c r="A20" t="s">
        <v>450</v>
      </c>
      <c r="B20" s="6"/>
      <c r="C20" s="11"/>
      <c r="D20" s="6"/>
      <c r="E20" s="11"/>
      <c r="F20" s="7"/>
      <c r="G20" s="11"/>
      <c r="H20" s="6"/>
      <c r="I20" s="11"/>
    </row>
    <row r="21" spans="1:9" ht="15.75" thickBot="1" x14ac:dyDescent="0.3">
      <c r="A21" s="5" t="s">
        <v>561</v>
      </c>
      <c r="B21" s="8">
        <v>0</v>
      </c>
      <c r="C21" s="138" t="s">
        <v>566</v>
      </c>
      <c r="D21" s="8">
        <v>0</v>
      </c>
      <c r="E21" s="138" t="s">
        <v>566</v>
      </c>
      <c r="F21" s="8">
        <v>0</v>
      </c>
      <c r="G21" s="138" t="s">
        <v>566</v>
      </c>
      <c r="H21" s="8">
        <v>0</v>
      </c>
      <c r="I21" s="138" t="s">
        <v>566</v>
      </c>
    </row>
    <row r="22" spans="1:9" x14ac:dyDescent="0.25">
      <c r="A22" s="1" t="s">
        <v>16</v>
      </c>
      <c r="B22" s="9">
        <f>SUM(B13:B21)</f>
        <v>6662945</v>
      </c>
      <c r="C22" s="13">
        <f>+B22/B10</f>
        <v>0.3993150279373</v>
      </c>
      <c r="D22" s="9">
        <f>SUM(D13:D21)</f>
        <v>4687189</v>
      </c>
      <c r="E22" s="13">
        <f>+D22/D10</f>
        <v>0.30554478517945255</v>
      </c>
      <c r="F22" s="10">
        <f>SUM(F13:F21)</f>
        <v>2632514</v>
      </c>
      <c r="G22" s="13">
        <f>+F22/F10</f>
        <v>0.23147794961132134</v>
      </c>
      <c r="H22" s="9">
        <f>SUM(H13:H21)</f>
        <v>6740872</v>
      </c>
      <c r="I22" s="13">
        <f>+H22/H10</f>
        <v>0.40159746003996627</v>
      </c>
    </row>
  </sheetData>
  <sheetProtection algorithmName="SHA-512" hashValue="Dfk7ne3XeuBEH7G37PmcKFXJy3ryY+b2/118mLk/2w0/47rmCs8xw7Hvp/Oi6KbGkWFnddsdGI2q0s1/4A6gnA==" saltValue="nOF1cGSOTIilEgxiVZbecw==" spinCount="100000" sheet="1" objects="1" scenarios="1" selectLockedCells="1" selectUnlockedCells="1"/>
  <mergeCells count="4">
    <mergeCell ref="B1:C1"/>
    <mergeCell ref="D1:E1"/>
    <mergeCell ref="F1:G1"/>
    <mergeCell ref="H1:I1"/>
  </mergeCells>
  <printOptions horizontalCentered="1" gridLines="1"/>
  <pageMargins left="0" right="0" top="0.75" bottom="0.75" header="0.3" footer="0.3"/>
  <pageSetup orientation="landscape" horizontalDpi="4294967293" verticalDpi="4294967293" r:id="rId1"/>
  <headerFooter>
    <oddHeader>&amp;LHouston First Corporation&amp;C&amp;A&amp;RFood &amp; Beverage Management Services</oddHeader>
    <oddFooter>&amp;LFeb. 24, 2017&amp;C&amp;P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3"/>
  <sheetViews>
    <sheetView zoomScale="90" zoomScaleNormal="90" workbookViewId="0">
      <selection sqref="A1:H1"/>
    </sheetView>
  </sheetViews>
  <sheetFormatPr defaultRowHeight="15" x14ac:dyDescent="0.25"/>
  <cols>
    <col min="1" max="1" width="45.7109375" style="136" customWidth="1"/>
    <col min="2" max="2" width="6.7109375" style="133" bestFit="1" customWidth="1"/>
    <col min="3" max="3" width="13.85546875" style="133" bestFit="1" customWidth="1"/>
    <col min="4" max="4" width="8.140625" style="133" bestFit="1" customWidth="1"/>
    <col min="5" max="5" width="9.42578125" style="133" bestFit="1" customWidth="1"/>
    <col min="6" max="6" width="8.7109375" style="133" bestFit="1" customWidth="1"/>
    <col min="7" max="7" width="11.5703125" style="133" bestFit="1" customWidth="1"/>
    <col min="8" max="8" width="15.7109375" style="133" customWidth="1"/>
  </cols>
  <sheetData>
    <row r="1" spans="1:8" x14ac:dyDescent="0.25">
      <c r="A1" s="149" t="s">
        <v>143</v>
      </c>
      <c r="B1" s="150"/>
      <c r="C1" s="150"/>
      <c r="D1" s="150"/>
      <c r="E1" s="150"/>
      <c r="F1" s="150"/>
      <c r="G1" s="150"/>
      <c r="H1" s="151"/>
    </row>
    <row r="2" spans="1:8" ht="15.75" thickBot="1" x14ac:dyDescent="0.3">
      <c r="A2" s="152" t="s">
        <v>144</v>
      </c>
      <c r="B2" s="153"/>
      <c r="C2" s="153"/>
      <c r="D2" s="153"/>
      <c r="E2" s="153"/>
      <c r="F2" s="153"/>
      <c r="G2" s="153"/>
      <c r="H2" s="154"/>
    </row>
    <row r="3" spans="1:8" x14ac:dyDescent="0.25">
      <c r="A3" s="88" t="s">
        <v>142</v>
      </c>
      <c r="B3" s="89" t="s">
        <v>145</v>
      </c>
      <c r="C3" s="89" t="s">
        <v>146</v>
      </c>
      <c r="D3" s="89" t="s">
        <v>147</v>
      </c>
      <c r="E3" s="89" t="s">
        <v>148</v>
      </c>
      <c r="F3" s="89" t="s">
        <v>149</v>
      </c>
      <c r="G3" s="90" t="s">
        <v>150</v>
      </c>
      <c r="H3" s="91" t="s">
        <v>151</v>
      </c>
    </row>
    <row r="4" spans="1:8" ht="16.5" x14ac:dyDescent="0.3">
      <c r="A4" s="92" t="s">
        <v>152</v>
      </c>
      <c r="B4" s="93">
        <v>1494</v>
      </c>
      <c r="C4" s="93"/>
      <c r="D4" s="93"/>
      <c r="E4" s="93">
        <v>79</v>
      </c>
      <c r="F4" s="93">
        <v>1573</v>
      </c>
      <c r="G4" s="94">
        <v>8</v>
      </c>
      <c r="H4" s="95">
        <v>12584</v>
      </c>
    </row>
    <row r="5" spans="1:8" ht="16.5" x14ac:dyDescent="0.3">
      <c r="A5" s="96" t="s">
        <v>153</v>
      </c>
      <c r="B5" s="97">
        <v>6742</v>
      </c>
      <c r="C5" s="97">
        <v>114</v>
      </c>
      <c r="D5" s="97"/>
      <c r="E5" s="97"/>
      <c r="F5" s="93">
        <v>6856</v>
      </c>
      <c r="G5" s="98">
        <v>5.83</v>
      </c>
      <c r="H5" s="95">
        <v>39970.480000000003</v>
      </c>
    </row>
    <row r="6" spans="1:8" ht="16.5" x14ac:dyDescent="0.3">
      <c r="A6" s="96" t="s">
        <v>154</v>
      </c>
      <c r="B6" s="99">
        <v>1862</v>
      </c>
      <c r="C6" s="99">
        <v>366</v>
      </c>
      <c r="D6" s="99">
        <v>70</v>
      </c>
      <c r="E6" s="99"/>
      <c r="F6" s="93">
        <v>2298</v>
      </c>
      <c r="G6" s="94">
        <v>3.48</v>
      </c>
      <c r="H6" s="95">
        <v>7997.04</v>
      </c>
    </row>
    <row r="7" spans="1:8" ht="16.5" x14ac:dyDescent="0.3">
      <c r="A7" s="100" t="s">
        <v>155</v>
      </c>
      <c r="B7" s="97">
        <v>30</v>
      </c>
      <c r="C7" s="97"/>
      <c r="D7" s="97"/>
      <c r="E7" s="97"/>
      <c r="F7" s="93">
        <v>30</v>
      </c>
      <c r="G7" s="94">
        <v>209.5</v>
      </c>
      <c r="H7" s="95">
        <v>6285</v>
      </c>
    </row>
    <row r="8" spans="1:8" ht="16.5" x14ac:dyDescent="0.3">
      <c r="A8" s="96" t="s">
        <v>156</v>
      </c>
      <c r="B8" s="101">
        <v>462</v>
      </c>
      <c r="C8" s="101">
        <v>84</v>
      </c>
      <c r="D8" s="101"/>
      <c r="E8" s="101"/>
      <c r="F8" s="93">
        <v>546</v>
      </c>
      <c r="G8" s="94">
        <v>4.51</v>
      </c>
      <c r="H8" s="95">
        <v>2462.46</v>
      </c>
    </row>
    <row r="9" spans="1:8" ht="16.5" x14ac:dyDescent="0.3">
      <c r="A9" s="100" t="s">
        <v>157</v>
      </c>
      <c r="B9" s="97">
        <v>504</v>
      </c>
      <c r="C9" s="97">
        <v>84</v>
      </c>
      <c r="D9" s="97"/>
      <c r="E9" s="97"/>
      <c r="F9" s="93">
        <v>588</v>
      </c>
      <c r="G9" s="94">
        <v>1.95</v>
      </c>
      <c r="H9" s="95">
        <v>1146.5999999999999</v>
      </c>
    </row>
    <row r="10" spans="1:8" ht="16.5" x14ac:dyDescent="0.3">
      <c r="A10" s="100" t="s">
        <v>158</v>
      </c>
      <c r="B10" s="97">
        <v>460</v>
      </c>
      <c r="C10" s="97"/>
      <c r="D10" s="97"/>
      <c r="E10" s="97">
        <v>1</v>
      </c>
      <c r="F10" s="93">
        <v>461</v>
      </c>
      <c r="G10" s="94">
        <v>1.33</v>
      </c>
      <c r="H10" s="95">
        <v>613.13</v>
      </c>
    </row>
    <row r="11" spans="1:8" ht="16.5" x14ac:dyDescent="0.3">
      <c r="A11" s="100" t="s">
        <v>159</v>
      </c>
      <c r="B11" s="97">
        <v>313</v>
      </c>
      <c r="C11" s="97">
        <v>4</v>
      </c>
      <c r="D11" s="97">
        <v>1</v>
      </c>
      <c r="E11" s="97"/>
      <c r="F11" s="93">
        <v>318</v>
      </c>
      <c r="G11" s="94">
        <v>2.54</v>
      </c>
      <c r="H11" s="95">
        <v>807.72</v>
      </c>
    </row>
    <row r="12" spans="1:8" ht="16.5" x14ac:dyDescent="0.3">
      <c r="A12" s="100" t="s">
        <v>160</v>
      </c>
      <c r="B12" s="97">
        <v>752</v>
      </c>
      <c r="C12" s="97">
        <v>288</v>
      </c>
      <c r="D12" s="97"/>
      <c r="E12" s="97"/>
      <c r="F12" s="93">
        <v>1040</v>
      </c>
      <c r="G12" s="94">
        <v>1.95</v>
      </c>
      <c r="H12" s="95">
        <v>2028</v>
      </c>
    </row>
    <row r="13" spans="1:8" ht="16.5" x14ac:dyDescent="0.3">
      <c r="A13" s="96" t="s">
        <v>161</v>
      </c>
      <c r="B13" s="101">
        <v>798</v>
      </c>
      <c r="C13" s="101">
        <v>10</v>
      </c>
      <c r="D13" s="101"/>
      <c r="E13" s="101"/>
      <c r="F13" s="93">
        <v>808</v>
      </c>
      <c r="G13" s="98">
        <v>9.6999999999999993</v>
      </c>
      <c r="H13" s="95">
        <v>7837.5999999999995</v>
      </c>
    </row>
    <row r="14" spans="1:8" ht="16.5" x14ac:dyDescent="0.3">
      <c r="A14" s="100" t="s">
        <v>162</v>
      </c>
      <c r="B14" s="97">
        <v>263</v>
      </c>
      <c r="C14" s="97">
        <v>10</v>
      </c>
      <c r="D14" s="97">
        <v>5</v>
      </c>
      <c r="E14" s="97"/>
      <c r="F14" s="93">
        <v>278</v>
      </c>
      <c r="G14" s="94">
        <v>200</v>
      </c>
      <c r="H14" s="95">
        <v>55600</v>
      </c>
    </row>
    <row r="15" spans="1:8" ht="16.5" x14ac:dyDescent="0.3">
      <c r="A15" s="100" t="s">
        <v>163</v>
      </c>
      <c r="B15" s="97">
        <v>1422</v>
      </c>
      <c r="C15" s="97">
        <v>363</v>
      </c>
      <c r="D15" s="97">
        <v>100</v>
      </c>
      <c r="E15" s="97"/>
      <c r="F15" s="93">
        <v>1885</v>
      </c>
      <c r="G15" s="94">
        <v>2.2599999999999998</v>
      </c>
      <c r="H15" s="95">
        <v>4260.0999999999995</v>
      </c>
    </row>
    <row r="16" spans="1:8" ht="16.5" x14ac:dyDescent="0.3">
      <c r="A16" s="96" t="s">
        <v>164</v>
      </c>
      <c r="B16" s="101">
        <v>5966</v>
      </c>
      <c r="C16" s="101">
        <v>282</v>
      </c>
      <c r="D16" s="101">
        <v>20</v>
      </c>
      <c r="E16" s="101"/>
      <c r="F16" s="93">
        <v>6268</v>
      </c>
      <c r="G16" s="94">
        <v>4.21</v>
      </c>
      <c r="H16" s="95">
        <v>26388.28</v>
      </c>
    </row>
    <row r="17" spans="1:8" ht="16.5" x14ac:dyDescent="0.3">
      <c r="A17" s="96" t="s">
        <v>165</v>
      </c>
      <c r="B17" s="101">
        <v>1201</v>
      </c>
      <c r="C17" s="101">
        <v>12</v>
      </c>
      <c r="D17" s="101">
        <v>2</v>
      </c>
      <c r="E17" s="101"/>
      <c r="F17" s="93">
        <v>1215</v>
      </c>
      <c r="G17" s="94">
        <v>7.57</v>
      </c>
      <c r="H17" s="95">
        <v>9197.5500000000011</v>
      </c>
    </row>
    <row r="18" spans="1:8" ht="16.5" x14ac:dyDescent="0.3">
      <c r="A18" s="96" t="s">
        <v>166</v>
      </c>
      <c r="B18" s="101">
        <v>6906</v>
      </c>
      <c r="C18" s="101">
        <v>379</v>
      </c>
      <c r="D18" s="101">
        <v>40</v>
      </c>
      <c r="E18" s="101"/>
      <c r="F18" s="93">
        <v>7325</v>
      </c>
      <c r="G18" s="94">
        <v>2.92</v>
      </c>
      <c r="H18" s="95">
        <v>21389</v>
      </c>
    </row>
    <row r="19" spans="1:8" ht="16.5" x14ac:dyDescent="0.3">
      <c r="A19" s="100" t="s">
        <v>167</v>
      </c>
      <c r="B19" s="97">
        <v>138</v>
      </c>
      <c r="C19" s="97">
        <v>10</v>
      </c>
      <c r="D19" s="97">
        <v>6</v>
      </c>
      <c r="E19" s="97"/>
      <c r="F19" s="93">
        <v>154</v>
      </c>
      <c r="G19" s="94">
        <v>317.97000000000003</v>
      </c>
      <c r="H19" s="95">
        <v>48967.380000000005</v>
      </c>
    </row>
    <row r="20" spans="1:8" ht="16.5" x14ac:dyDescent="0.3">
      <c r="A20" s="100" t="s">
        <v>168</v>
      </c>
      <c r="B20" s="97">
        <v>9</v>
      </c>
      <c r="C20" s="97"/>
      <c r="D20" s="97"/>
      <c r="E20" s="97"/>
      <c r="F20" s="93">
        <v>9</v>
      </c>
      <c r="G20" s="94">
        <v>180</v>
      </c>
      <c r="H20" s="95">
        <v>1620</v>
      </c>
    </row>
    <row r="21" spans="1:8" ht="16.5" x14ac:dyDescent="0.3">
      <c r="A21" s="100" t="s">
        <v>169</v>
      </c>
      <c r="B21" s="97">
        <v>164</v>
      </c>
      <c r="C21" s="97"/>
      <c r="D21" s="97"/>
      <c r="E21" s="97"/>
      <c r="F21" s="93">
        <v>164</v>
      </c>
      <c r="G21" s="94">
        <v>1.68</v>
      </c>
      <c r="H21" s="95">
        <v>275.52</v>
      </c>
    </row>
    <row r="22" spans="1:8" ht="16.5" x14ac:dyDescent="0.3">
      <c r="A22" s="100" t="s">
        <v>170</v>
      </c>
      <c r="B22" s="97">
        <v>1954</v>
      </c>
      <c r="C22" s="97"/>
      <c r="D22" s="97"/>
      <c r="E22" s="97"/>
      <c r="F22" s="93">
        <v>1954</v>
      </c>
      <c r="G22" s="94">
        <v>8.5</v>
      </c>
      <c r="H22" s="95">
        <v>16609</v>
      </c>
    </row>
    <row r="23" spans="1:8" ht="16.5" x14ac:dyDescent="0.3">
      <c r="A23" s="96" t="s">
        <v>171</v>
      </c>
      <c r="B23" s="101">
        <v>154</v>
      </c>
      <c r="C23" s="101"/>
      <c r="D23" s="101">
        <v>12</v>
      </c>
      <c r="E23" s="101"/>
      <c r="F23" s="93">
        <v>166</v>
      </c>
      <c r="G23" s="94">
        <v>8.3699999999999992</v>
      </c>
      <c r="H23" s="95">
        <v>1389.4199999999998</v>
      </c>
    </row>
    <row r="24" spans="1:8" ht="16.5" x14ac:dyDescent="0.3">
      <c r="A24" s="96" t="s">
        <v>172</v>
      </c>
      <c r="B24" s="101">
        <v>11658</v>
      </c>
      <c r="C24" s="101"/>
      <c r="D24" s="101">
        <v>200</v>
      </c>
      <c r="E24" s="101"/>
      <c r="F24" s="93">
        <v>11858</v>
      </c>
      <c r="G24" s="94">
        <v>1.95</v>
      </c>
      <c r="H24" s="95">
        <v>23123.1</v>
      </c>
    </row>
    <row r="25" spans="1:8" ht="16.5" x14ac:dyDescent="0.3">
      <c r="A25" s="96" t="s">
        <v>173</v>
      </c>
      <c r="B25" s="101">
        <v>4501</v>
      </c>
      <c r="C25" s="101"/>
      <c r="D25" s="101"/>
      <c r="E25" s="101"/>
      <c r="F25" s="93">
        <v>4501</v>
      </c>
      <c r="G25" s="94">
        <v>9.3699999999999992</v>
      </c>
      <c r="H25" s="95">
        <v>42174.369999999995</v>
      </c>
    </row>
    <row r="26" spans="1:8" ht="16.5" x14ac:dyDescent="0.3">
      <c r="A26" s="96" t="s">
        <v>174</v>
      </c>
      <c r="B26" s="101">
        <v>1004</v>
      </c>
      <c r="C26" s="101">
        <v>20</v>
      </c>
      <c r="D26" s="101">
        <v>10</v>
      </c>
      <c r="E26" s="101"/>
      <c r="F26" s="93">
        <v>1034</v>
      </c>
      <c r="G26" s="94">
        <v>4.6900000000000004</v>
      </c>
      <c r="H26" s="95">
        <v>4849.46</v>
      </c>
    </row>
    <row r="27" spans="1:8" ht="16.5" x14ac:dyDescent="0.3">
      <c r="A27" s="100" t="s">
        <v>175</v>
      </c>
      <c r="B27" s="97">
        <v>94</v>
      </c>
      <c r="C27" s="97">
        <v>1</v>
      </c>
      <c r="D27" s="97"/>
      <c r="E27" s="97">
        <v>1</v>
      </c>
      <c r="F27" s="93">
        <v>96</v>
      </c>
      <c r="G27" s="94">
        <v>333</v>
      </c>
      <c r="H27" s="95">
        <v>31968</v>
      </c>
    </row>
    <row r="28" spans="1:8" ht="16.5" x14ac:dyDescent="0.3">
      <c r="A28" s="100" t="s">
        <v>176</v>
      </c>
      <c r="B28" s="97">
        <v>18</v>
      </c>
      <c r="C28" s="97"/>
      <c r="D28" s="97"/>
      <c r="E28" s="97"/>
      <c r="F28" s="93">
        <v>18</v>
      </c>
      <c r="G28" s="94">
        <v>4500</v>
      </c>
      <c r="H28" s="95">
        <v>81000</v>
      </c>
    </row>
    <row r="29" spans="1:8" ht="16.5" x14ac:dyDescent="0.3">
      <c r="A29" s="100" t="s">
        <v>177</v>
      </c>
      <c r="B29" s="97">
        <v>15</v>
      </c>
      <c r="C29" s="97"/>
      <c r="D29" s="97"/>
      <c r="E29" s="97">
        <v>1</v>
      </c>
      <c r="F29" s="93">
        <v>16</v>
      </c>
      <c r="G29" s="94">
        <v>2000</v>
      </c>
      <c r="H29" s="95">
        <v>32000</v>
      </c>
    </row>
    <row r="30" spans="1:8" ht="16.5" x14ac:dyDescent="0.3">
      <c r="A30" s="102" t="s">
        <v>26</v>
      </c>
      <c r="B30" s="103">
        <v>75</v>
      </c>
      <c r="C30" s="103">
        <v>2</v>
      </c>
      <c r="D30" s="103">
        <v>6</v>
      </c>
      <c r="E30" s="103">
        <v>4</v>
      </c>
      <c r="F30" s="93">
        <v>87</v>
      </c>
      <c r="G30" s="94">
        <v>3.99</v>
      </c>
      <c r="H30" s="95">
        <v>347.13</v>
      </c>
    </row>
    <row r="31" spans="1:8" ht="16.5" x14ac:dyDescent="0.3">
      <c r="A31" s="102" t="s">
        <v>178</v>
      </c>
      <c r="B31" s="103">
        <v>1007</v>
      </c>
      <c r="C31" s="103"/>
      <c r="D31" s="103"/>
      <c r="E31" s="103"/>
      <c r="F31" s="93">
        <v>1007</v>
      </c>
      <c r="G31" s="94">
        <v>1.82</v>
      </c>
      <c r="H31" s="95">
        <v>1832.74</v>
      </c>
    </row>
    <row r="32" spans="1:8" ht="16.5" x14ac:dyDescent="0.3">
      <c r="A32" s="104" t="s">
        <v>179</v>
      </c>
      <c r="B32" s="105">
        <v>13416</v>
      </c>
      <c r="C32" s="105">
        <v>300</v>
      </c>
      <c r="D32" s="105">
        <v>50</v>
      </c>
      <c r="E32" s="105"/>
      <c r="F32" s="93">
        <v>13766</v>
      </c>
      <c r="G32" s="94">
        <v>2.92</v>
      </c>
      <c r="H32" s="95">
        <v>40196.720000000001</v>
      </c>
    </row>
    <row r="33" spans="1:8" ht="16.5" x14ac:dyDescent="0.3">
      <c r="A33" s="102" t="s">
        <v>180</v>
      </c>
      <c r="B33" s="103">
        <v>75</v>
      </c>
      <c r="C33" s="103"/>
      <c r="D33" s="103"/>
      <c r="E33" s="103">
        <v>12</v>
      </c>
      <c r="F33" s="93">
        <v>87</v>
      </c>
      <c r="G33" s="94">
        <v>9.73</v>
      </c>
      <c r="H33" s="95">
        <v>846.51</v>
      </c>
    </row>
    <row r="34" spans="1:8" ht="16.5" x14ac:dyDescent="0.3">
      <c r="A34" s="102" t="s">
        <v>181</v>
      </c>
      <c r="B34" s="103">
        <v>65</v>
      </c>
      <c r="C34" s="103"/>
      <c r="D34" s="103"/>
      <c r="E34" s="103">
        <v>3</v>
      </c>
      <c r="F34" s="93">
        <v>68</v>
      </c>
      <c r="G34" s="94">
        <v>119.78</v>
      </c>
      <c r="H34" s="95">
        <v>8145.04</v>
      </c>
    </row>
    <row r="35" spans="1:8" ht="16.5" x14ac:dyDescent="0.3">
      <c r="A35" s="102" t="s">
        <v>182</v>
      </c>
      <c r="B35" s="103">
        <v>480</v>
      </c>
      <c r="C35" s="103"/>
      <c r="D35" s="103"/>
      <c r="E35" s="103"/>
      <c r="F35" s="93">
        <v>480</v>
      </c>
      <c r="G35" s="94">
        <v>2.2599999999999998</v>
      </c>
      <c r="H35" s="95">
        <v>1084.8</v>
      </c>
    </row>
    <row r="36" spans="1:8" ht="16.5" x14ac:dyDescent="0.3">
      <c r="A36" s="104" t="s">
        <v>183</v>
      </c>
      <c r="B36" s="105">
        <v>315</v>
      </c>
      <c r="C36" s="105"/>
      <c r="D36" s="105"/>
      <c r="E36" s="105"/>
      <c r="F36" s="93">
        <v>315</v>
      </c>
      <c r="G36" s="94">
        <v>6.79</v>
      </c>
      <c r="H36" s="95">
        <v>2138.85</v>
      </c>
    </row>
    <row r="37" spans="1:8" ht="16.5" x14ac:dyDescent="0.3">
      <c r="A37" s="104" t="s">
        <v>184</v>
      </c>
      <c r="B37" s="105">
        <v>5332</v>
      </c>
      <c r="C37" s="105"/>
      <c r="D37" s="105"/>
      <c r="E37" s="105"/>
      <c r="F37" s="93">
        <v>5332</v>
      </c>
      <c r="G37" s="94">
        <v>12.4</v>
      </c>
      <c r="H37" s="95">
        <v>66116.800000000003</v>
      </c>
    </row>
    <row r="38" spans="1:8" ht="16.5" x14ac:dyDescent="0.3">
      <c r="A38" s="104" t="s">
        <v>185</v>
      </c>
      <c r="B38" s="105">
        <v>2863</v>
      </c>
      <c r="C38" s="105">
        <v>60</v>
      </c>
      <c r="D38" s="105"/>
      <c r="E38" s="105"/>
      <c r="F38" s="93">
        <v>2923</v>
      </c>
      <c r="G38" s="94">
        <v>2.16</v>
      </c>
      <c r="H38" s="95">
        <v>6313.68</v>
      </c>
    </row>
    <row r="39" spans="1:8" ht="16.5" x14ac:dyDescent="0.3">
      <c r="A39" s="104" t="s">
        <v>186</v>
      </c>
      <c r="B39" s="105">
        <v>11321</v>
      </c>
      <c r="C39" s="105">
        <v>200</v>
      </c>
      <c r="D39" s="105">
        <v>200</v>
      </c>
      <c r="E39" s="105"/>
      <c r="F39" s="93">
        <v>11721</v>
      </c>
      <c r="G39" s="94">
        <v>1.95</v>
      </c>
      <c r="H39" s="95">
        <v>22855.95</v>
      </c>
    </row>
    <row r="40" spans="1:8" ht="16.5" x14ac:dyDescent="0.3">
      <c r="A40" s="104" t="s">
        <v>187</v>
      </c>
      <c r="B40" s="105">
        <v>740</v>
      </c>
      <c r="C40" s="105">
        <v>52</v>
      </c>
      <c r="D40" s="105">
        <v>1</v>
      </c>
      <c r="E40" s="105"/>
      <c r="F40" s="93">
        <v>793</v>
      </c>
      <c r="G40" s="94">
        <v>0.71</v>
      </c>
      <c r="H40" s="95">
        <v>563.03</v>
      </c>
    </row>
    <row r="41" spans="1:8" ht="16.5" x14ac:dyDescent="0.3">
      <c r="A41" s="104" t="s">
        <v>188</v>
      </c>
      <c r="B41" s="105">
        <v>2396</v>
      </c>
      <c r="C41" s="105">
        <v>160</v>
      </c>
      <c r="D41" s="105">
        <v>2</v>
      </c>
      <c r="E41" s="105"/>
      <c r="F41" s="93">
        <v>2558</v>
      </c>
      <c r="G41" s="94">
        <v>0.3</v>
      </c>
      <c r="H41" s="95">
        <v>767.4</v>
      </c>
    </row>
    <row r="42" spans="1:8" ht="16.5" x14ac:dyDescent="0.3">
      <c r="A42" s="104" t="s">
        <v>189</v>
      </c>
      <c r="B42" s="105"/>
      <c r="C42" s="105"/>
      <c r="D42" s="105"/>
      <c r="E42" s="105"/>
      <c r="F42" s="93">
        <v>0</v>
      </c>
      <c r="G42" s="94">
        <v>220</v>
      </c>
      <c r="H42" s="95">
        <v>0</v>
      </c>
    </row>
    <row r="43" spans="1:8" ht="16.5" x14ac:dyDescent="0.3">
      <c r="A43" s="102" t="s">
        <v>190</v>
      </c>
      <c r="B43" s="103">
        <v>2</v>
      </c>
      <c r="C43" s="103"/>
      <c r="D43" s="103"/>
      <c r="E43" s="103"/>
      <c r="F43" s="93">
        <v>2</v>
      </c>
      <c r="G43" s="94">
        <v>153</v>
      </c>
      <c r="H43" s="95">
        <v>306</v>
      </c>
    </row>
    <row r="44" spans="1:8" ht="16.5" x14ac:dyDescent="0.3">
      <c r="A44" s="102" t="s">
        <v>191</v>
      </c>
      <c r="B44" s="103">
        <v>160</v>
      </c>
      <c r="C44" s="103">
        <v>12</v>
      </c>
      <c r="D44" s="103">
        <v>4</v>
      </c>
      <c r="E44" s="103">
        <v>5</v>
      </c>
      <c r="F44" s="93">
        <v>181</v>
      </c>
      <c r="G44" s="94">
        <v>6.45</v>
      </c>
      <c r="H44" s="95">
        <v>1167.45</v>
      </c>
    </row>
    <row r="45" spans="1:8" ht="16.5" x14ac:dyDescent="0.3">
      <c r="A45" s="102" t="s">
        <v>192</v>
      </c>
      <c r="B45" s="103">
        <v>2934</v>
      </c>
      <c r="C45" s="103"/>
      <c r="D45" s="103"/>
      <c r="E45" s="103">
        <v>82</v>
      </c>
      <c r="F45" s="93">
        <v>3016</v>
      </c>
      <c r="G45" s="94">
        <v>6.05</v>
      </c>
      <c r="H45" s="95">
        <v>18246.8</v>
      </c>
    </row>
    <row r="46" spans="1:8" ht="16.5" x14ac:dyDescent="0.3">
      <c r="A46" s="102" t="s">
        <v>193</v>
      </c>
      <c r="B46" s="103">
        <v>59</v>
      </c>
      <c r="C46" s="103">
        <v>4</v>
      </c>
      <c r="D46" s="103">
        <v>3</v>
      </c>
      <c r="E46" s="103"/>
      <c r="F46" s="93">
        <v>66</v>
      </c>
      <c r="G46" s="94">
        <v>555</v>
      </c>
      <c r="H46" s="95">
        <v>36630</v>
      </c>
    </row>
    <row r="47" spans="1:8" ht="16.5" x14ac:dyDescent="0.3">
      <c r="A47" s="102" t="s">
        <v>194</v>
      </c>
      <c r="B47" s="103">
        <v>11</v>
      </c>
      <c r="C47" s="103">
        <v>4</v>
      </c>
      <c r="D47" s="103">
        <v>3</v>
      </c>
      <c r="E47" s="103"/>
      <c r="F47" s="93">
        <v>18</v>
      </c>
      <c r="G47" s="94">
        <v>555</v>
      </c>
      <c r="H47" s="95">
        <v>9990</v>
      </c>
    </row>
    <row r="48" spans="1:8" ht="16.5" x14ac:dyDescent="0.3">
      <c r="A48" s="102" t="s">
        <v>195</v>
      </c>
      <c r="B48" s="103">
        <v>30</v>
      </c>
      <c r="C48" s="103"/>
      <c r="D48" s="103"/>
      <c r="E48" s="103"/>
      <c r="F48" s="93">
        <v>30</v>
      </c>
      <c r="G48" s="94">
        <v>107.51</v>
      </c>
      <c r="H48" s="95">
        <v>3225.3</v>
      </c>
    </row>
    <row r="49" spans="1:8" ht="16.5" x14ac:dyDescent="0.3">
      <c r="A49" s="102" t="s">
        <v>196</v>
      </c>
      <c r="B49" s="103">
        <v>35</v>
      </c>
      <c r="C49" s="103"/>
      <c r="D49" s="103"/>
      <c r="E49" s="103">
        <v>6</v>
      </c>
      <c r="F49" s="93">
        <v>41</v>
      </c>
      <c r="G49" s="94">
        <v>1.69</v>
      </c>
      <c r="H49" s="95">
        <v>69.289999999999992</v>
      </c>
    </row>
    <row r="50" spans="1:8" ht="16.5" x14ac:dyDescent="0.3">
      <c r="A50" s="104" t="s">
        <v>197</v>
      </c>
      <c r="B50" s="105">
        <v>6854</v>
      </c>
      <c r="C50" s="105"/>
      <c r="D50" s="105">
        <v>75</v>
      </c>
      <c r="E50" s="105">
        <v>9</v>
      </c>
      <c r="F50" s="93">
        <v>6938</v>
      </c>
      <c r="G50" s="94">
        <v>1.21</v>
      </c>
      <c r="H50" s="95">
        <v>8394.98</v>
      </c>
    </row>
    <row r="51" spans="1:8" ht="16.5" x14ac:dyDescent="0.3">
      <c r="A51" s="104" t="s">
        <v>198</v>
      </c>
      <c r="B51" s="105">
        <v>680</v>
      </c>
      <c r="C51" s="105">
        <v>46</v>
      </c>
      <c r="D51" s="105">
        <v>10</v>
      </c>
      <c r="E51" s="105"/>
      <c r="F51" s="93">
        <v>736</v>
      </c>
      <c r="G51" s="94">
        <v>2.91</v>
      </c>
      <c r="H51" s="95">
        <v>2141.7600000000002</v>
      </c>
    </row>
    <row r="52" spans="1:8" ht="16.5" x14ac:dyDescent="0.3">
      <c r="A52" s="102" t="s">
        <v>199</v>
      </c>
      <c r="B52" s="103">
        <v>553</v>
      </c>
      <c r="C52" s="103">
        <v>32</v>
      </c>
      <c r="D52" s="103"/>
      <c r="E52" s="103"/>
      <c r="F52" s="93">
        <v>585</v>
      </c>
      <c r="G52" s="94">
        <v>6.69</v>
      </c>
      <c r="H52" s="95">
        <v>3913.65</v>
      </c>
    </row>
    <row r="53" spans="1:8" ht="16.5" x14ac:dyDescent="0.3">
      <c r="A53" s="102" t="s">
        <v>200</v>
      </c>
      <c r="B53" s="103">
        <v>40</v>
      </c>
      <c r="C53" s="103"/>
      <c r="D53" s="103"/>
      <c r="E53" s="103"/>
      <c r="F53" s="93">
        <v>40</v>
      </c>
      <c r="G53" s="94">
        <v>50.54</v>
      </c>
      <c r="H53" s="95">
        <v>2021.6</v>
      </c>
    </row>
    <row r="54" spans="1:8" ht="16.5" x14ac:dyDescent="0.3">
      <c r="A54" s="102" t="s">
        <v>201</v>
      </c>
      <c r="B54" s="103">
        <v>190</v>
      </c>
      <c r="C54" s="103">
        <v>40</v>
      </c>
      <c r="D54" s="103">
        <v>15</v>
      </c>
      <c r="E54" s="103">
        <v>8</v>
      </c>
      <c r="F54" s="93">
        <v>253</v>
      </c>
      <c r="G54" s="94">
        <v>3.87</v>
      </c>
      <c r="H54" s="95">
        <v>979.11</v>
      </c>
    </row>
    <row r="55" spans="1:8" ht="16.5" x14ac:dyDescent="0.3">
      <c r="A55" s="104" t="s">
        <v>21</v>
      </c>
      <c r="B55" s="105">
        <v>320</v>
      </c>
      <c r="C55" s="105">
        <v>20</v>
      </c>
      <c r="D55" s="105">
        <v>12</v>
      </c>
      <c r="E55" s="105"/>
      <c r="F55" s="93">
        <v>352</v>
      </c>
      <c r="G55" s="94">
        <v>45.39</v>
      </c>
      <c r="H55" s="95">
        <v>15977.28</v>
      </c>
    </row>
    <row r="56" spans="1:8" ht="16.5" x14ac:dyDescent="0.3">
      <c r="A56" s="104" t="s">
        <v>202</v>
      </c>
      <c r="B56" s="105">
        <v>5436</v>
      </c>
      <c r="C56" s="105">
        <v>739</v>
      </c>
      <c r="D56" s="105"/>
      <c r="E56" s="105"/>
      <c r="F56" s="93">
        <v>6175</v>
      </c>
      <c r="G56" s="94">
        <v>2.16</v>
      </c>
      <c r="H56" s="95">
        <v>13338</v>
      </c>
    </row>
    <row r="57" spans="1:8" ht="16.5" x14ac:dyDescent="0.3">
      <c r="A57" s="104" t="s">
        <v>203</v>
      </c>
      <c r="B57" s="105">
        <v>2538</v>
      </c>
      <c r="C57" s="105">
        <v>8</v>
      </c>
      <c r="D57" s="105">
        <v>7</v>
      </c>
      <c r="E57" s="105"/>
      <c r="F57" s="93">
        <v>2553</v>
      </c>
      <c r="G57" s="94">
        <v>8.77</v>
      </c>
      <c r="H57" s="95">
        <v>22389.809999999998</v>
      </c>
    </row>
    <row r="58" spans="1:8" ht="16.5" x14ac:dyDescent="0.3">
      <c r="A58" s="102" t="s">
        <v>204</v>
      </c>
      <c r="B58" s="103">
        <v>1863</v>
      </c>
      <c r="C58" s="103"/>
      <c r="D58" s="103"/>
      <c r="E58" s="103"/>
      <c r="F58" s="93">
        <v>1863</v>
      </c>
      <c r="G58" s="94">
        <v>8.5</v>
      </c>
      <c r="H58" s="95">
        <v>15835.5</v>
      </c>
    </row>
    <row r="59" spans="1:8" ht="16.5" x14ac:dyDescent="0.3">
      <c r="A59" s="102" t="s">
        <v>205</v>
      </c>
      <c r="B59" s="103">
        <v>634</v>
      </c>
      <c r="C59" s="103">
        <v>614</v>
      </c>
      <c r="D59" s="103">
        <v>175</v>
      </c>
      <c r="E59" s="103"/>
      <c r="F59" s="93">
        <v>1423</v>
      </c>
      <c r="G59" s="94">
        <v>2.16</v>
      </c>
      <c r="H59" s="95">
        <v>3073.6800000000003</v>
      </c>
    </row>
    <row r="60" spans="1:8" ht="16.5" x14ac:dyDescent="0.3">
      <c r="A60" s="102" t="s">
        <v>544</v>
      </c>
      <c r="B60" s="103">
        <v>9</v>
      </c>
      <c r="C60" s="103"/>
      <c r="D60" s="103"/>
      <c r="E60" s="103">
        <v>2</v>
      </c>
      <c r="F60" s="93">
        <v>11</v>
      </c>
      <c r="G60" s="94">
        <v>447.01</v>
      </c>
      <c r="H60" s="95">
        <v>4917.1099999999997</v>
      </c>
    </row>
    <row r="61" spans="1:8" ht="16.5" x14ac:dyDescent="0.3">
      <c r="A61" s="102" t="s">
        <v>206</v>
      </c>
      <c r="B61" s="103">
        <v>42</v>
      </c>
      <c r="C61" s="103"/>
      <c r="D61" s="103">
        <v>3</v>
      </c>
      <c r="E61" s="103"/>
      <c r="F61" s="93">
        <v>45</v>
      </c>
      <c r="G61" s="94">
        <v>31.48</v>
      </c>
      <c r="H61" s="95">
        <v>1416.6</v>
      </c>
    </row>
    <row r="62" spans="1:8" ht="17.25" thickBot="1" x14ac:dyDescent="0.35">
      <c r="A62" s="106" t="s">
        <v>207</v>
      </c>
      <c r="B62" s="107">
        <v>25</v>
      </c>
      <c r="C62" s="107"/>
      <c r="D62" s="107"/>
      <c r="E62" s="107"/>
      <c r="F62" s="107">
        <v>25</v>
      </c>
      <c r="G62" s="108">
        <v>1500</v>
      </c>
      <c r="H62" s="95">
        <v>37500</v>
      </c>
    </row>
    <row r="63" spans="1:8" ht="17.25" thickBot="1" x14ac:dyDescent="0.35">
      <c r="A63" s="109"/>
      <c r="B63" s="110"/>
      <c r="C63" s="110"/>
      <c r="D63" s="110"/>
      <c r="E63" s="110"/>
      <c r="F63" s="110"/>
      <c r="G63" s="155"/>
      <c r="H63" s="156"/>
    </row>
    <row r="64" spans="1:8" x14ac:dyDescent="0.25">
      <c r="A64" s="149" t="s">
        <v>461</v>
      </c>
      <c r="B64" s="150"/>
      <c r="C64" s="150"/>
      <c r="D64" s="150"/>
      <c r="E64" s="150"/>
      <c r="F64" s="150"/>
      <c r="G64" s="150"/>
      <c r="H64" s="151"/>
    </row>
    <row r="65" spans="1:8" ht="15.75" thickBot="1" x14ac:dyDescent="0.3">
      <c r="A65" s="152" t="s">
        <v>460</v>
      </c>
      <c r="B65" s="153"/>
      <c r="C65" s="153"/>
      <c r="D65" s="153"/>
      <c r="E65" s="153"/>
      <c r="F65" s="153"/>
      <c r="G65" s="153"/>
      <c r="H65" s="154"/>
    </row>
    <row r="66" spans="1:8" ht="15.75" thickBot="1" x14ac:dyDescent="0.3">
      <c r="A66" s="88" t="s">
        <v>142</v>
      </c>
      <c r="B66" s="89"/>
      <c r="C66" s="89"/>
      <c r="D66" s="89"/>
      <c r="E66" s="89"/>
      <c r="F66" s="89"/>
      <c r="G66" s="111" t="s">
        <v>150</v>
      </c>
      <c r="H66" s="112" t="s">
        <v>151</v>
      </c>
    </row>
    <row r="67" spans="1:8" ht="33.75" thickBot="1" x14ac:dyDescent="0.35">
      <c r="A67" s="113" t="s">
        <v>92</v>
      </c>
      <c r="B67" s="114">
        <v>1</v>
      </c>
      <c r="C67" s="115"/>
      <c r="D67" s="115"/>
      <c r="E67" s="115"/>
      <c r="F67" s="115"/>
      <c r="G67" s="116">
        <v>873</v>
      </c>
      <c r="H67" s="117">
        <v>873</v>
      </c>
    </row>
    <row r="68" spans="1:8" ht="17.25" thickBot="1" x14ac:dyDescent="0.35">
      <c r="A68" s="113" t="s">
        <v>80</v>
      </c>
      <c r="B68" s="118">
        <v>2</v>
      </c>
      <c r="C68" s="97"/>
      <c r="D68" s="97"/>
      <c r="E68" s="97"/>
      <c r="F68" s="97"/>
      <c r="G68" s="94">
        <v>54.71</v>
      </c>
      <c r="H68" s="117">
        <v>109.42</v>
      </c>
    </row>
    <row r="69" spans="1:8" ht="17.25" thickBot="1" x14ac:dyDescent="0.35">
      <c r="A69" s="113" t="s">
        <v>135</v>
      </c>
      <c r="B69" s="118">
        <v>2</v>
      </c>
      <c r="C69" s="97"/>
      <c r="D69" s="97"/>
      <c r="E69" s="97"/>
      <c r="F69" s="97"/>
      <c r="G69" s="94">
        <v>23.84</v>
      </c>
      <c r="H69" s="117">
        <v>47.68</v>
      </c>
    </row>
    <row r="70" spans="1:8" ht="17.25" thickBot="1" x14ac:dyDescent="0.35">
      <c r="A70" s="113" t="s">
        <v>277</v>
      </c>
      <c r="B70" s="118">
        <v>96</v>
      </c>
      <c r="C70" s="97"/>
      <c r="D70" s="97"/>
      <c r="E70" s="97"/>
      <c r="F70" s="97"/>
      <c r="G70" s="94">
        <v>16.190000000000001</v>
      </c>
      <c r="H70" s="117">
        <v>1554.2400000000002</v>
      </c>
    </row>
    <row r="71" spans="1:8" ht="17.25" thickBot="1" x14ac:dyDescent="0.35">
      <c r="A71" s="113" t="s">
        <v>282</v>
      </c>
      <c r="B71" s="118">
        <v>1</v>
      </c>
      <c r="C71" s="97"/>
      <c r="D71" s="97"/>
      <c r="E71" s="97"/>
      <c r="F71" s="97"/>
      <c r="G71" s="94">
        <v>346.5</v>
      </c>
      <c r="H71" s="117">
        <v>346.5</v>
      </c>
    </row>
    <row r="72" spans="1:8" ht="17.25" thickBot="1" x14ac:dyDescent="0.35">
      <c r="A72" s="113" t="s">
        <v>278</v>
      </c>
      <c r="B72" s="118">
        <v>60</v>
      </c>
      <c r="C72" s="97"/>
      <c r="D72" s="97"/>
      <c r="E72" s="97"/>
      <c r="F72" s="97"/>
      <c r="G72" s="94">
        <v>59</v>
      </c>
      <c r="H72" s="117">
        <v>3540</v>
      </c>
    </row>
    <row r="73" spans="1:8" ht="17.25" thickBot="1" x14ac:dyDescent="0.35">
      <c r="A73" s="113" t="s">
        <v>105</v>
      </c>
      <c r="B73" s="118">
        <v>3</v>
      </c>
      <c r="C73" s="97"/>
      <c r="D73" s="97"/>
      <c r="E73" s="97"/>
      <c r="F73" s="97"/>
      <c r="G73" s="94">
        <v>28.79</v>
      </c>
      <c r="H73" s="117">
        <v>86.37</v>
      </c>
    </row>
    <row r="74" spans="1:8" ht="17.25" thickBot="1" x14ac:dyDescent="0.35">
      <c r="A74" s="113" t="s">
        <v>543</v>
      </c>
      <c r="B74" s="118">
        <v>2</v>
      </c>
      <c r="C74" s="97"/>
      <c r="D74" s="97"/>
      <c r="E74" s="97"/>
      <c r="F74" s="97"/>
      <c r="G74" s="94"/>
      <c r="H74" s="117"/>
    </row>
    <row r="75" spans="1:8" ht="17.25" thickBot="1" x14ac:dyDescent="0.35">
      <c r="A75" s="113" t="s">
        <v>123</v>
      </c>
      <c r="B75" s="118">
        <v>1</v>
      </c>
      <c r="C75" s="97"/>
      <c r="D75" s="97"/>
      <c r="E75" s="97"/>
      <c r="F75" s="97"/>
      <c r="G75" s="94">
        <v>79</v>
      </c>
      <c r="H75" s="117">
        <v>79</v>
      </c>
    </row>
    <row r="76" spans="1:8" ht="17.25" thickBot="1" x14ac:dyDescent="0.35">
      <c r="A76" s="113" t="s">
        <v>65</v>
      </c>
      <c r="B76" s="118">
        <v>1</v>
      </c>
      <c r="C76" s="97"/>
      <c r="D76" s="97"/>
      <c r="E76" s="97"/>
      <c r="F76" s="97"/>
      <c r="G76" s="94">
        <v>2.9</v>
      </c>
      <c r="H76" s="117">
        <v>2.9</v>
      </c>
    </row>
    <row r="77" spans="1:8" ht="17.25" thickBot="1" x14ac:dyDescent="0.35">
      <c r="A77" s="113" t="s">
        <v>501</v>
      </c>
      <c r="B77" s="118">
        <v>2</v>
      </c>
      <c r="C77" s="97"/>
      <c r="D77" s="97"/>
      <c r="E77" s="97"/>
      <c r="F77" s="97"/>
      <c r="G77" s="94">
        <v>39.4</v>
      </c>
      <c r="H77" s="117">
        <v>78.8</v>
      </c>
    </row>
    <row r="78" spans="1:8" ht="17.25" thickBot="1" x14ac:dyDescent="0.35">
      <c r="A78" s="119" t="s">
        <v>492</v>
      </c>
      <c r="B78" s="118">
        <v>6</v>
      </c>
      <c r="C78" s="97"/>
      <c r="D78" s="97"/>
      <c r="E78" s="97"/>
      <c r="F78" s="97"/>
      <c r="G78" s="94">
        <v>47.05</v>
      </c>
      <c r="H78" s="117">
        <v>282.29999999999995</v>
      </c>
    </row>
    <row r="79" spans="1:8" ht="17.25" thickBot="1" x14ac:dyDescent="0.35">
      <c r="A79" s="113" t="s">
        <v>133</v>
      </c>
      <c r="B79" s="118">
        <v>1</v>
      </c>
      <c r="C79" s="97"/>
      <c r="D79" s="97"/>
      <c r="E79" s="97"/>
      <c r="F79" s="97"/>
      <c r="G79" s="94">
        <v>59.48</v>
      </c>
      <c r="H79" s="117">
        <v>59.48</v>
      </c>
    </row>
    <row r="80" spans="1:8" ht="17.25" thickBot="1" x14ac:dyDescent="0.35">
      <c r="A80" s="113" t="s">
        <v>136</v>
      </c>
      <c r="B80" s="118">
        <v>1</v>
      </c>
      <c r="C80" s="97"/>
      <c r="D80" s="97"/>
      <c r="E80" s="97"/>
      <c r="F80" s="97"/>
      <c r="G80" s="94">
        <v>56.81</v>
      </c>
      <c r="H80" s="117">
        <v>56.81</v>
      </c>
    </row>
    <row r="81" spans="1:8" ht="17.25" thickBot="1" x14ac:dyDescent="0.35">
      <c r="A81" s="113" t="s">
        <v>279</v>
      </c>
      <c r="B81" s="118">
        <v>48</v>
      </c>
      <c r="C81" s="97"/>
      <c r="D81" s="97"/>
      <c r="E81" s="97"/>
      <c r="F81" s="97"/>
      <c r="G81" s="94">
        <v>528.75</v>
      </c>
      <c r="H81" s="117">
        <v>25380</v>
      </c>
    </row>
    <row r="82" spans="1:8" ht="17.25" thickBot="1" x14ac:dyDescent="0.35">
      <c r="A82" s="113" t="s">
        <v>110</v>
      </c>
      <c r="B82" s="118">
        <v>1</v>
      </c>
      <c r="C82" s="97"/>
      <c r="D82" s="97"/>
      <c r="E82" s="97"/>
      <c r="F82" s="97"/>
      <c r="G82" s="94">
        <v>3887</v>
      </c>
      <c r="H82" s="117">
        <v>3887</v>
      </c>
    </row>
    <row r="83" spans="1:8" ht="17.25" thickBot="1" x14ac:dyDescent="0.35">
      <c r="A83" s="113" t="s">
        <v>124</v>
      </c>
      <c r="B83" s="118">
        <v>1</v>
      </c>
      <c r="C83" s="97"/>
      <c r="D83" s="97"/>
      <c r="E83" s="97"/>
      <c r="F83" s="97"/>
      <c r="G83" s="94">
        <v>6.3</v>
      </c>
      <c r="H83" s="117">
        <v>6.3</v>
      </c>
    </row>
    <row r="84" spans="1:8" ht="17.25" thickBot="1" x14ac:dyDescent="0.35">
      <c r="A84" s="113" t="s">
        <v>141</v>
      </c>
      <c r="B84" s="118">
        <v>1</v>
      </c>
      <c r="C84" s="97"/>
      <c r="D84" s="97"/>
      <c r="E84" s="97"/>
      <c r="F84" s="97"/>
      <c r="G84" s="94"/>
      <c r="H84" s="117">
        <v>0</v>
      </c>
    </row>
    <row r="85" spans="1:8" ht="17.25" thickBot="1" x14ac:dyDescent="0.35">
      <c r="A85" s="113" t="s">
        <v>275</v>
      </c>
      <c r="B85" s="118">
        <v>48</v>
      </c>
      <c r="C85" s="97"/>
      <c r="D85" s="97"/>
      <c r="E85" s="97"/>
      <c r="F85" s="97"/>
      <c r="G85" s="94">
        <v>84</v>
      </c>
      <c r="H85" s="117">
        <v>4032</v>
      </c>
    </row>
    <row r="86" spans="1:8" ht="17.25" thickBot="1" x14ac:dyDescent="0.35">
      <c r="A86" s="113" t="s">
        <v>276</v>
      </c>
      <c r="B86" s="118">
        <v>48</v>
      </c>
      <c r="C86" s="97"/>
      <c r="D86" s="97"/>
      <c r="E86" s="97"/>
      <c r="F86" s="97"/>
      <c r="G86" s="94">
        <v>961</v>
      </c>
      <c r="H86" s="117">
        <v>46128</v>
      </c>
    </row>
    <row r="87" spans="1:8" ht="17.25" thickBot="1" x14ac:dyDescent="0.35">
      <c r="A87" s="113" t="s">
        <v>81</v>
      </c>
      <c r="B87" s="118">
        <v>2</v>
      </c>
      <c r="C87" s="97"/>
      <c r="D87" s="97"/>
      <c r="E87" s="97"/>
      <c r="F87" s="97"/>
      <c r="G87" s="94">
        <v>32.1</v>
      </c>
      <c r="H87" s="117">
        <v>64.2</v>
      </c>
    </row>
    <row r="88" spans="1:8" ht="17.25" thickBot="1" x14ac:dyDescent="0.35">
      <c r="A88" s="113" t="s">
        <v>132</v>
      </c>
      <c r="B88" s="118">
        <v>2</v>
      </c>
      <c r="C88" s="97"/>
      <c r="D88" s="97"/>
      <c r="E88" s="97"/>
      <c r="F88" s="97"/>
      <c r="G88" s="94">
        <v>10.18</v>
      </c>
      <c r="H88" s="117">
        <v>20.36</v>
      </c>
    </row>
    <row r="89" spans="1:8" ht="17.25" thickBot="1" x14ac:dyDescent="0.35">
      <c r="A89" s="113" t="s">
        <v>101</v>
      </c>
      <c r="B89" s="118">
        <v>0</v>
      </c>
      <c r="C89" s="97"/>
      <c r="D89" s="97"/>
      <c r="E89" s="97"/>
      <c r="F89" s="97"/>
      <c r="G89" s="94">
        <v>12.21</v>
      </c>
      <c r="H89" s="117">
        <v>0</v>
      </c>
    </row>
    <row r="90" spans="1:8" ht="17.25" thickBot="1" x14ac:dyDescent="0.35">
      <c r="A90" s="113" t="s">
        <v>62</v>
      </c>
      <c r="B90" s="118">
        <v>4</v>
      </c>
      <c r="C90" s="97"/>
      <c r="D90" s="97"/>
      <c r="E90" s="97"/>
      <c r="F90" s="97"/>
      <c r="G90" s="94">
        <v>14.25</v>
      </c>
      <c r="H90" s="117">
        <v>57</v>
      </c>
    </row>
    <row r="91" spans="1:8" ht="17.25" thickBot="1" x14ac:dyDescent="0.35">
      <c r="A91" s="113" t="s">
        <v>469</v>
      </c>
      <c r="B91" s="118">
        <v>1</v>
      </c>
      <c r="C91" s="97"/>
      <c r="D91" s="97"/>
      <c r="E91" s="97"/>
      <c r="F91" s="97"/>
      <c r="G91" s="94">
        <v>23.37</v>
      </c>
      <c r="H91" s="117">
        <v>23.37</v>
      </c>
    </row>
    <row r="92" spans="1:8" ht="17.25" thickBot="1" x14ac:dyDescent="0.35">
      <c r="A92" s="113" t="s">
        <v>60</v>
      </c>
      <c r="B92" s="118">
        <v>2</v>
      </c>
      <c r="C92" s="97"/>
      <c r="D92" s="97"/>
      <c r="E92" s="97"/>
      <c r="F92" s="97"/>
      <c r="G92" s="94">
        <v>14.9</v>
      </c>
      <c r="H92" s="117">
        <v>29.8</v>
      </c>
    </row>
    <row r="93" spans="1:8" ht="17.25" thickBot="1" x14ac:dyDescent="0.35">
      <c r="A93" s="113" t="s">
        <v>106</v>
      </c>
      <c r="B93" s="118">
        <v>2</v>
      </c>
      <c r="C93" s="97"/>
      <c r="D93" s="97"/>
      <c r="E93" s="97"/>
      <c r="F93" s="97"/>
      <c r="G93" s="94">
        <v>7.13</v>
      </c>
      <c r="H93" s="117">
        <v>14.26</v>
      </c>
    </row>
    <row r="94" spans="1:8" ht="17.25" thickBot="1" x14ac:dyDescent="0.35">
      <c r="A94" s="113" t="s">
        <v>134</v>
      </c>
      <c r="B94" s="118">
        <v>2</v>
      </c>
      <c r="C94" s="97"/>
      <c r="D94" s="97"/>
      <c r="E94" s="97"/>
      <c r="F94" s="97"/>
      <c r="G94" s="94">
        <v>11.2</v>
      </c>
      <c r="H94" s="117">
        <v>22.4</v>
      </c>
    </row>
    <row r="95" spans="1:8" ht="17.25" thickBot="1" x14ac:dyDescent="0.35">
      <c r="A95" s="113" t="s">
        <v>56</v>
      </c>
      <c r="B95" s="118">
        <v>1</v>
      </c>
      <c r="C95" s="97"/>
      <c r="D95" s="97"/>
      <c r="E95" s="97"/>
      <c r="F95" s="97"/>
      <c r="G95" s="94">
        <v>14.25</v>
      </c>
      <c r="H95" s="117">
        <v>14.25</v>
      </c>
    </row>
    <row r="96" spans="1:8" ht="17.25" thickBot="1" x14ac:dyDescent="0.35">
      <c r="A96" s="113" t="s">
        <v>464</v>
      </c>
      <c r="B96" s="118">
        <v>1</v>
      </c>
      <c r="C96" s="97"/>
      <c r="D96" s="97"/>
      <c r="E96" s="97"/>
      <c r="F96" s="97"/>
      <c r="G96" s="94">
        <v>16.29</v>
      </c>
      <c r="H96" s="117">
        <v>16.29</v>
      </c>
    </row>
    <row r="97" spans="1:8" ht="17.25" thickBot="1" x14ac:dyDescent="0.35">
      <c r="A97" s="113" t="s">
        <v>30</v>
      </c>
      <c r="B97" s="118">
        <v>57</v>
      </c>
      <c r="C97" s="97"/>
      <c r="D97" s="97"/>
      <c r="E97" s="97"/>
      <c r="F97" s="97"/>
      <c r="G97" s="94">
        <v>3.27</v>
      </c>
      <c r="H97" s="117">
        <v>186.39000000000001</v>
      </c>
    </row>
    <row r="98" spans="1:8" ht="33.75" thickBot="1" x14ac:dyDescent="0.35">
      <c r="A98" s="113" t="s">
        <v>111</v>
      </c>
      <c r="B98" s="118">
        <v>1</v>
      </c>
      <c r="C98" s="97"/>
      <c r="D98" s="97"/>
      <c r="E98" s="97"/>
      <c r="F98" s="97"/>
      <c r="G98" s="94">
        <v>4.99</v>
      </c>
      <c r="H98" s="117">
        <v>4.99</v>
      </c>
    </row>
    <row r="99" spans="1:8" ht="33.75" thickBot="1" x14ac:dyDescent="0.35">
      <c r="A99" s="113" t="s">
        <v>66</v>
      </c>
      <c r="B99" s="118">
        <v>2</v>
      </c>
      <c r="C99" s="97"/>
      <c r="D99" s="97"/>
      <c r="E99" s="97"/>
      <c r="F99" s="97"/>
      <c r="G99" s="94">
        <v>18.86</v>
      </c>
      <c r="H99" s="117">
        <v>37.72</v>
      </c>
    </row>
    <row r="100" spans="1:8" ht="17.25" thickBot="1" x14ac:dyDescent="0.35">
      <c r="A100" s="113" t="s">
        <v>29</v>
      </c>
      <c r="B100" s="118">
        <v>11</v>
      </c>
      <c r="C100" s="97"/>
      <c r="D100" s="97"/>
      <c r="E100" s="97"/>
      <c r="F100" s="97"/>
      <c r="G100" s="94">
        <v>12.57</v>
      </c>
      <c r="H100" s="117">
        <v>138.27000000000001</v>
      </c>
    </row>
    <row r="101" spans="1:8" ht="33.75" thickBot="1" x14ac:dyDescent="0.35">
      <c r="A101" s="113" t="s">
        <v>98</v>
      </c>
      <c r="B101" s="118">
        <v>2</v>
      </c>
      <c r="C101" s="97"/>
      <c r="D101" s="97"/>
      <c r="E101" s="97"/>
      <c r="F101" s="97"/>
      <c r="G101" s="94">
        <v>50.97</v>
      </c>
      <c r="H101" s="117">
        <v>101.94</v>
      </c>
    </row>
    <row r="102" spans="1:8" ht="17.25" thickBot="1" x14ac:dyDescent="0.35">
      <c r="A102" s="120" t="s">
        <v>208</v>
      </c>
      <c r="B102" s="97">
        <v>11</v>
      </c>
      <c r="C102" s="97"/>
      <c r="D102" s="97"/>
      <c r="E102" s="97"/>
      <c r="F102" s="97"/>
      <c r="G102" s="94">
        <v>45.88</v>
      </c>
      <c r="H102" s="117">
        <v>504.68</v>
      </c>
    </row>
    <row r="103" spans="1:8" ht="17.25" thickBot="1" x14ac:dyDescent="0.35">
      <c r="A103" s="113" t="s">
        <v>273</v>
      </c>
      <c r="B103" s="118">
        <v>72</v>
      </c>
      <c r="C103" s="97"/>
      <c r="D103" s="97"/>
      <c r="E103" s="97"/>
      <c r="F103" s="97"/>
      <c r="G103" s="94">
        <v>13.34</v>
      </c>
      <c r="H103" s="117">
        <v>960.48</v>
      </c>
    </row>
    <row r="104" spans="1:8" ht="17.25" thickBot="1" x14ac:dyDescent="0.35">
      <c r="A104" s="113" t="s">
        <v>274</v>
      </c>
      <c r="B104" s="118">
        <v>72</v>
      </c>
      <c r="C104" s="97"/>
      <c r="D104" s="97"/>
      <c r="E104" s="97"/>
      <c r="F104" s="97"/>
      <c r="G104" s="94">
        <v>7.54</v>
      </c>
      <c r="H104" s="117">
        <v>542.88</v>
      </c>
    </row>
    <row r="105" spans="1:8" ht="33.75" thickBot="1" x14ac:dyDescent="0.35">
      <c r="A105" s="113" t="s">
        <v>82</v>
      </c>
      <c r="B105" s="118">
        <v>2</v>
      </c>
      <c r="C105" s="97"/>
      <c r="D105" s="97"/>
      <c r="E105" s="97"/>
      <c r="F105" s="97"/>
      <c r="G105" s="94">
        <v>13.34</v>
      </c>
      <c r="H105" s="117">
        <v>26.68</v>
      </c>
    </row>
    <row r="106" spans="1:8" ht="17.25" thickBot="1" x14ac:dyDescent="0.35">
      <c r="A106" s="120" t="s">
        <v>271</v>
      </c>
      <c r="B106" s="97">
        <v>6001</v>
      </c>
      <c r="C106" s="97"/>
      <c r="D106" s="97"/>
      <c r="E106" s="97"/>
      <c r="F106" s="97"/>
      <c r="G106" s="94">
        <v>624.63</v>
      </c>
      <c r="H106" s="117">
        <v>3748404.63</v>
      </c>
    </row>
    <row r="107" spans="1:8" ht="17.25" thickBot="1" x14ac:dyDescent="0.35">
      <c r="A107" s="113" t="s">
        <v>114</v>
      </c>
      <c r="B107" s="118">
        <v>3</v>
      </c>
      <c r="C107" s="97"/>
      <c r="D107" s="97"/>
      <c r="E107" s="97"/>
      <c r="F107" s="97"/>
      <c r="G107" s="94">
        <v>364</v>
      </c>
      <c r="H107" s="117">
        <v>1092</v>
      </c>
    </row>
    <row r="108" spans="1:8" ht="17.25" thickBot="1" x14ac:dyDescent="0.35">
      <c r="A108" s="121" t="s">
        <v>534</v>
      </c>
      <c r="B108" s="97">
        <v>50</v>
      </c>
      <c r="C108" s="97"/>
      <c r="D108" s="97"/>
      <c r="E108" s="97"/>
      <c r="F108" s="97"/>
      <c r="G108" s="94">
        <v>47.26</v>
      </c>
      <c r="H108" s="117">
        <v>2363</v>
      </c>
    </row>
    <row r="109" spans="1:8" ht="17.25" thickBot="1" x14ac:dyDescent="0.35">
      <c r="A109" s="113" t="s">
        <v>109</v>
      </c>
      <c r="B109" s="118">
        <v>1</v>
      </c>
      <c r="C109" s="97"/>
      <c r="D109" s="97"/>
      <c r="E109" s="97"/>
      <c r="F109" s="97"/>
      <c r="G109" s="94">
        <v>104.98</v>
      </c>
      <c r="H109" s="117">
        <v>104.98</v>
      </c>
    </row>
    <row r="110" spans="1:8" ht="17.25" thickBot="1" x14ac:dyDescent="0.35">
      <c r="A110" s="113" t="s">
        <v>552</v>
      </c>
      <c r="B110" s="118">
        <v>4</v>
      </c>
      <c r="C110" s="97"/>
      <c r="D110" s="97"/>
      <c r="E110" s="97"/>
      <c r="F110" s="97"/>
      <c r="G110" s="94"/>
      <c r="H110" s="117"/>
    </row>
    <row r="111" spans="1:8" ht="17.25" thickBot="1" x14ac:dyDescent="0.35">
      <c r="A111" s="120" t="s">
        <v>209</v>
      </c>
      <c r="B111" s="97">
        <v>97</v>
      </c>
      <c r="C111" s="97"/>
      <c r="D111" s="97"/>
      <c r="E111" s="97"/>
      <c r="F111" s="97"/>
      <c r="G111" s="94">
        <v>10.69</v>
      </c>
      <c r="H111" s="117">
        <v>1036.93</v>
      </c>
    </row>
    <row r="112" spans="1:8" ht="17.25" thickBot="1" x14ac:dyDescent="0.35">
      <c r="A112" s="120" t="s">
        <v>210</v>
      </c>
      <c r="B112" s="97">
        <v>139</v>
      </c>
      <c r="C112" s="97"/>
      <c r="D112" s="97"/>
      <c r="E112" s="97"/>
      <c r="F112" s="97"/>
      <c r="G112" s="94">
        <v>2</v>
      </c>
      <c r="H112" s="117">
        <v>278</v>
      </c>
    </row>
    <row r="113" spans="1:8" ht="17.25" thickBot="1" x14ac:dyDescent="0.35">
      <c r="A113" s="120" t="s">
        <v>211</v>
      </c>
      <c r="B113" s="97">
        <v>168</v>
      </c>
      <c r="C113" s="97"/>
      <c r="D113" s="97"/>
      <c r="E113" s="97"/>
      <c r="F113" s="97"/>
      <c r="G113" s="94">
        <v>434</v>
      </c>
      <c r="H113" s="117">
        <v>72912</v>
      </c>
    </row>
    <row r="114" spans="1:8" ht="17.25" thickBot="1" x14ac:dyDescent="0.35">
      <c r="A114" s="113" t="s">
        <v>74</v>
      </c>
      <c r="B114" s="118">
        <v>10</v>
      </c>
      <c r="C114" s="97"/>
      <c r="D114" s="97"/>
      <c r="E114" s="97"/>
      <c r="F114" s="97"/>
      <c r="G114" s="94">
        <v>143.63999999999999</v>
      </c>
      <c r="H114" s="117">
        <v>1436.3999999999999</v>
      </c>
    </row>
    <row r="115" spans="1:8" ht="17.25" thickBot="1" x14ac:dyDescent="0.35">
      <c r="A115" s="113" t="s">
        <v>128</v>
      </c>
      <c r="B115" s="118">
        <v>13</v>
      </c>
      <c r="C115" s="97"/>
      <c r="D115" s="97"/>
      <c r="E115" s="97"/>
      <c r="F115" s="97"/>
      <c r="G115" s="94">
        <v>10.62</v>
      </c>
      <c r="H115" s="117">
        <v>138.06</v>
      </c>
    </row>
    <row r="116" spans="1:8" ht="17.25" thickBot="1" x14ac:dyDescent="0.35">
      <c r="A116" s="113" t="s">
        <v>130</v>
      </c>
      <c r="B116" s="118">
        <v>13</v>
      </c>
      <c r="C116" s="97"/>
      <c r="D116" s="97"/>
      <c r="E116" s="97"/>
      <c r="F116" s="97"/>
      <c r="G116" s="94">
        <v>9.36</v>
      </c>
      <c r="H116" s="117">
        <v>121.67999999999999</v>
      </c>
    </row>
    <row r="117" spans="1:8" ht="17.25" thickBot="1" x14ac:dyDescent="0.35">
      <c r="A117" s="113" t="s">
        <v>292</v>
      </c>
      <c r="B117" s="118">
        <v>10</v>
      </c>
      <c r="C117" s="97"/>
      <c r="D117" s="97"/>
      <c r="E117" s="97"/>
      <c r="F117" s="97"/>
      <c r="G117" s="94">
        <v>65.84</v>
      </c>
      <c r="H117" s="117">
        <v>658.40000000000009</v>
      </c>
    </row>
    <row r="118" spans="1:8" ht="17.25" thickBot="1" x14ac:dyDescent="0.35">
      <c r="A118" s="120" t="s">
        <v>510</v>
      </c>
      <c r="B118" s="97">
        <v>5</v>
      </c>
      <c r="C118" s="97"/>
      <c r="D118" s="97"/>
      <c r="E118" s="97"/>
      <c r="F118" s="97"/>
      <c r="G118" s="94">
        <v>71.819999999999993</v>
      </c>
      <c r="H118" s="117">
        <v>359.09999999999997</v>
      </c>
    </row>
    <row r="119" spans="1:8" ht="17.25" thickBot="1" x14ac:dyDescent="0.35">
      <c r="A119" s="113" t="s">
        <v>77</v>
      </c>
      <c r="B119" s="118">
        <v>30</v>
      </c>
      <c r="C119" s="97"/>
      <c r="D119" s="97"/>
      <c r="E119" s="97"/>
      <c r="F119" s="97"/>
      <c r="G119" s="94">
        <v>89.18</v>
      </c>
      <c r="H119" s="117">
        <v>2675.4</v>
      </c>
    </row>
    <row r="120" spans="1:8" ht="33.75" thickBot="1" x14ac:dyDescent="0.35">
      <c r="A120" s="113" t="s">
        <v>67</v>
      </c>
      <c r="B120" s="118">
        <v>7</v>
      </c>
      <c r="C120" s="97"/>
      <c r="D120" s="97"/>
      <c r="E120" s="97"/>
      <c r="F120" s="97"/>
      <c r="G120" s="94">
        <v>114.91</v>
      </c>
      <c r="H120" s="117">
        <v>804.37</v>
      </c>
    </row>
    <row r="121" spans="1:8" ht="17.25" thickBot="1" x14ac:dyDescent="0.35">
      <c r="A121" s="113" t="s">
        <v>285</v>
      </c>
      <c r="B121" s="118">
        <v>341</v>
      </c>
      <c r="C121" s="97"/>
      <c r="D121" s="97"/>
      <c r="E121" s="97"/>
      <c r="F121" s="97"/>
      <c r="G121" s="94">
        <v>1.22</v>
      </c>
      <c r="H121" s="117">
        <v>416.02</v>
      </c>
    </row>
    <row r="122" spans="1:8" ht="17.25" thickBot="1" x14ac:dyDescent="0.35">
      <c r="A122" s="113" t="s">
        <v>558</v>
      </c>
      <c r="B122" s="118">
        <v>10</v>
      </c>
      <c r="C122" s="97"/>
      <c r="D122" s="97"/>
      <c r="E122" s="97"/>
      <c r="F122" s="97"/>
      <c r="G122" s="94"/>
      <c r="H122" s="117"/>
    </row>
    <row r="123" spans="1:8" ht="17.25" thickBot="1" x14ac:dyDescent="0.35">
      <c r="A123" s="113" t="s">
        <v>72</v>
      </c>
      <c r="B123" s="118">
        <v>1</v>
      </c>
      <c r="C123" s="97"/>
      <c r="D123" s="97"/>
      <c r="E123" s="97"/>
      <c r="F123" s="97"/>
      <c r="G123" s="94">
        <v>3.78</v>
      </c>
      <c r="H123" s="117">
        <v>3.78</v>
      </c>
    </row>
    <row r="124" spans="1:8" ht="17.25" thickBot="1" x14ac:dyDescent="0.35">
      <c r="A124" s="113" t="s">
        <v>73</v>
      </c>
      <c r="B124" s="118">
        <v>147</v>
      </c>
      <c r="C124" s="97"/>
      <c r="D124" s="97"/>
      <c r="E124" s="97"/>
      <c r="F124" s="97"/>
      <c r="G124" s="94">
        <v>2.0699999999999998</v>
      </c>
      <c r="H124" s="117">
        <v>304.28999999999996</v>
      </c>
    </row>
    <row r="125" spans="1:8" ht="17.25" thickBot="1" x14ac:dyDescent="0.35">
      <c r="A125" s="113" t="s">
        <v>509</v>
      </c>
      <c r="B125" s="118">
        <v>12</v>
      </c>
      <c r="C125" s="97"/>
      <c r="D125" s="97"/>
      <c r="E125" s="97"/>
      <c r="F125" s="97"/>
      <c r="G125" s="94">
        <v>2.21</v>
      </c>
      <c r="H125" s="117">
        <v>26.52</v>
      </c>
    </row>
    <row r="126" spans="1:8" ht="17.25" thickBot="1" x14ac:dyDescent="0.35">
      <c r="A126" s="113" t="s">
        <v>502</v>
      </c>
      <c r="B126" s="118">
        <v>1</v>
      </c>
      <c r="C126" s="97"/>
      <c r="D126" s="97"/>
      <c r="E126" s="97"/>
      <c r="F126" s="97"/>
      <c r="G126" s="94">
        <v>2.17</v>
      </c>
      <c r="H126" s="117">
        <v>2.17</v>
      </c>
    </row>
    <row r="127" spans="1:8" ht="17.25" thickBot="1" x14ac:dyDescent="0.35">
      <c r="A127" s="113" t="s">
        <v>284</v>
      </c>
      <c r="B127" s="118">
        <v>687</v>
      </c>
      <c r="C127" s="97"/>
      <c r="D127" s="97"/>
      <c r="E127" s="97"/>
      <c r="F127" s="97"/>
      <c r="G127" s="94">
        <v>2.0699999999999998</v>
      </c>
      <c r="H127" s="117">
        <v>1422.09</v>
      </c>
    </row>
    <row r="128" spans="1:8" ht="17.25" thickBot="1" x14ac:dyDescent="0.35">
      <c r="A128" s="120" t="s">
        <v>212</v>
      </c>
      <c r="B128" s="97">
        <v>35</v>
      </c>
      <c r="C128" s="97"/>
      <c r="D128" s="97"/>
      <c r="E128" s="97"/>
      <c r="F128" s="97"/>
      <c r="G128" s="94">
        <v>2.89</v>
      </c>
      <c r="H128" s="117">
        <v>101.15</v>
      </c>
    </row>
    <row r="129" spans="1:8" ht="17.25" thickBot="1" x14ac:dyDescent="0.35">
      <c r="A129" s="113" t="s">
        <v>23</v>
      </c>
      <c r="B129" s="118">
        <v>12</v>
      </c>
      <c r="C129" s="97"/>
      <c r="D129" s="97"/>
      <c r="E129" s="97"/>
      <c r="F129" s="97"/>
      <c r="G129" s="94">
        <v>4.12</v>
      </c>
      <c r="H129" s="117">
        <v>49.44</v>
      </c>
    </row>
    <row r="130" spans="1:8" ht="17.25" thickBot="1" x14ac:dyDescent="0.35">
      <c r="A130" s="119" t="s">
        <v>485</v>
      </c>
      <c r="B130" s="118">
        <v>4</v>
      </c>
      <c r="C130" s="97"/>
      <c r="D130" s="97"/>
      <c r="E130" s="97"/>
      <c r="F130" s="97"/>
      <c r="G130" s="94">
        <v>2.1</v>
      </c>
      <c r="H130" s="117">
        <v>8.4</v>
      </c>
    </row>
    <row r="131" spans="1:8" ht="17.25" thickBot="1" x14ac:dyDescent="0.35">
      <c r="A131" s="119" t="s">
        <v>482</v>
      </c>
      <c r="B131" s="118">
        <v>2</v>
      </c>
      <c r="C131" s="97"/>
      <c r="D131" s="97"/>
      <c r="E131" s="97"/>
      <c r="F131" s="97"/>
      <c r="G131" s="94">
        <v>78.709999999999994</v>
      </c>
      <c r="H131" s="117">
        <v>157.41999999999999</v>
      </c>
    </row>
    <row r="132" spans="1:8" ht="17.25" thickBot="1" x14ac:dyDescent="0.35">
      <c r="A132" s="113" t="s">
        <v>475</v>
      </c>
      <c r="B132" s="118">
        <v>3</v>
      </c>
      <c r="C132" s="97"/>
      <c r="D132" s="97"/>
      <c r="E132" s="97"/>
      <c r="F132" s="97"/>
      <c r="G132" s="94">
        <v>75.760000000000005</v>
      </c>
      <c r="H132" s="117">
        <v>227.28000000000003</v>
      </c>
    </row>
    <row r="133" spans="1:8" ht="33.75" thickBot="1" x14ac:dyDescent="0.35">
      <c r="A133" s="113" t="s">
        <v>70</v>
      </c>
      <c r="B133" s="118">
        <v>7</v>
      </c>
      <c r="C133" s="97"/>
      <c r="D133" s="97"/>
      <c r="E133" s="97"/>
      <c r="F133" s="97"/>
      <c r="G133" s="94">
        <v>104.66</v>
      </c>
      <c r="H133" s="117">
        <v>732.62</v>
      </c>
    </row>
    <row r="134" spans="1:8" ht="17.25" thickBot="1" x14ac:dyDescent="0.35">
      <c r="A134" s="120" t="s">
        <v>243</v>
      </c>
      <c r="B134" s="97">
        <v>48</v>
      </c>
      <c r="C134" s="97"/>
      <c r="D134" s="97"/>
      <c r="E134" s="97"/>
      <c r="F134" s="97"/>
      <c r="G134" s="94">
        <v>267.91000000000003</v>
      </c>
      <c r="H134" s="117">
        <v>12859.68</v>
      </c>
    </row>
    <row r="135" spans="1:8" ht="17.25" thickBot="1" x14ac:dyDescent="0.35">
      <c r="A135" s="120" t="s">
        <v>247</v>
      </c>
      <c r="B135" s="97">
        <v>504</v>
      </c>
      <c r="C135" s="97"/>
      <c r="D135" s="97"/>
      <c r="E135" s="97"/>
      <c r="F135" s="97"/>
      <c r="G135" s="94">
        <v>10.35</v>
      </c>
      <c r="H135" s="117">
        <v>5216.3999999999996</v>
      </c>
    </row>
    <row r="136" spans="1:8" ht="17.25" thickBot="1" x14ac:dyDescent="0.35">
      <c r="A136" s="120" t="s">
        <v>239</v>
      </c>
      <c r="B136" s="97">
        <v>30</v>
      </c>
      <c r="C136" s="97"/>
      <c r="D136" s="97"/>
      <c r="E136" s="97"/>
      <c r="F136" s="97"/>
      <c r="G136" s="94">
        <v>269.24</v>
      </c>
      <c r="H136" s="117">
        <v>8077.2000000000007</v>
      </c>
    </row>
    <row r="137" spans="1:8" ht="17.25" thickBot="1" x14ac:dyDescent="0.35">
      <c r="A137" s="120" t="s">
        <v>238</v>
      </c>
      <c r="B137" s="97">
        <v>60</v>
      </c>
      <c r="C137" s="97"/>
      <c r="D137" s="97"/>
      <c r="E137" s="97"/>
      <c r="F137" s="97"/>
      <c r="G137" s="94">
        <v>185.4</v>
      </c>
      <c r="H137" s="117">
        <v>11124</v>
      </c>
    </row>
    <row r="138" spans="1:8" ht="17.25" thickBot="1" x14ac:dyDescent="0.35">
      <c r="A138" s="120" t="s">
        <v>248</v>
      </c>
      <c r="B138" s="97">
        <v>504</v>
      </c>
      <c r="C138" s="97"/>
      <c r="D138" s="97"/>
      <c r="E138" s="97"/>
      <c r="F138" s="97"/>
      <c r="G138" s="94">
        <v>325</v>
      </c>
      <c r="H138" s="117">
        <v>163800</v>
      </c>
    </row>
    <row r="139" spans="1:8" ht="17.25" thickBot="1" x14ac:dyDescent="0.35">
      <c r="A139" s="120" t="s">
        <v>244</v>
      </c>
      <c r="B139" s="97">
        <v>48</v>
      </c>
      <c r="C139" s="97"/>
      <c r="D139" s="97"/>
      <c r="E139" s="97"/>
      <c r="F139" s="97"/>
      <c r="G139" s="94">
        <v>135</v>
      </c>
      <c r="H139" s="117">
        <v>6480</v>
      </c>
    </row>
    <row r="140" spans="1:8" ht="17.25" thickBot="1" x14ac:dyDescent="0.35">
      <c r="A140" s="120" t="s">
        <v>246</v>
      </c>
      <c r="B140" s="97">
        <v>504</v>
      </c>
      <c r="C140" s="97"/>
      <c r="D140" s="97"/>
      <c r="E140" s="97"/>
      <c r="F140" s="97"/>
      <c r="G140" s="94">
        <v>30</v>
      </c>
      <c r="H140" s="117">
        <v>15120</v>
      </c>
    </row>
    <row r="141" spans="1:8" ht="17.25" thickBot="1" x14ac:dyDescent="0.35">
      <c r="A141" s="120" t="s">
        <v>245</v>
      </c>
      <c r="B141" s="97">
        <v>504</v>
      </c>
      <c r="C141" s="97"/>
      <c r="D141" s="97"/>
      <c r="E141" s="97"/>
      <c r="F141" s="97"/>
      <c r="G141" s="94">
        <v>20</v>
      </c>
      <c r="H141" s="117">
        <v>10080</v>
      </c>
    </row>
    <row r="142" spans="1:8" ht="17.25" thickBot="1" x14ac:dyDescent="0.35">
      <c r="A142" s="120" t="s">
        <v>249</v>
      </c>
      <c r="B142" s="97">
        <v>428</v>
      </c>
      <c r="C142" s="97"/>
      <c r="D142" s="97"/>
      <c r="E142" s="97"/>
      <c r="F142" s="97"/>
      <c r="G142" s="94">
        <v>3</v>
      </c>
      <c r="H142" s="117">
        <v>1284</v>
      </c>
    </row>
    <row r="143" spans="1:8" ht="17.25" thickBot="1" x14ac:dyDescent="0.35">
      <c r="A143" s="113" t="s">
        <v>50</v>
      </c>
      <c r="B143" s="118">
        <v>7</v>
      </c>
      <c r="C143" s="97"/>
      <c r="D143" s="97"/>
      <c r="E143" s="97"/>
      <c r="F143" s="97"/>
      <c r="G143" s="94">
        <v>2</v>
      </c>
      <c r="H143" s="117">
        <v>14</v>
      </c>
    </row>
    <row r="144" spans="1:8" ht="17.25" thickBot="1" x14ac:dyDescent="0.35">
      <c r="A144" s="113" t="s">
        <v>19</v>
      </c>
      <c r="B144" s="118">
        <v>27</v>
      </c>
      <c r="C144" s="97"/>
      <c r="D144" s="97"/>
      <c r="E144" s="97"/>
      <c r="F144" s="97"/>
      <c r="G144" s="94"/>
      <c r="H144" s="117">
        <v>0</v>
      </c>
    </row>
    <row r="145" spans="1:8" ht="17.25" thickBot="1" x14ac:dyDescent="0.35">
      <c r="A145" s="113" t="s">
        <v>68</v>
      </c>
      <c r="B145" s="118">
        <v>7</v>
      </c>
      <c r="C145" s="97"/>
      <c r="D145" s="97"/>
      <c r="E145" s="97"/>
      <c r="F145" s="97"/>
      <c r="G145" s="94">
        <v>1.595</v>
      </c>
      <c r="H145" s="117">
        <v>11.164999999999999</v>
      </c>
    </row>
    <row r="146" spans="1:8" ht="17.25" thickBot="1" x14ac:dyDescent="0.35">
      <c r="A146" s="113" t="s">
        <v>28</v>
      </c>
      <c r="B146" s="118">
        <v>28</v>
      </c>
      <c r="C146" s="97"/>
      <c r="D146" s="97"/>
      <c r="E146" s="97"/>
      <c r="F146" s="97"/>
      <c r="G146" s="94">
        <v>1.6</v>
      </c>
      <c r="H146" s="117">
        <v>44.800000000000004</v>
      </c>
    </row>
    <row r="147" spans="1:8" ht="17.25" thickBot="1" x14ac:dyDescent="0.35">
      <c r="A147" s="120" t="s">
        <v>253</v>
      </c>
      <c r="B147" s="97">
        <v>25</v>
      </c>
      <c r="C147" s="97"/>
      <c r="D147" s="97"/>
      <c r="E147" s="97"/>
      <c r="F147" s="97"/>
      <c r="G147" s="94">
        <v>3.206</v>
      </c>
      <c r="H147" s="117">
        <v>80.150000000000006</v>
      </c>
    </row>
    <row r="148" spans="1:8" ht="17.25" thickBot="1" x14ac:dyDescent="0.35">
      <c r="A148" s="120" t="s">
        <v>513</v>
      </c>
      <c r="B148" s="97">
        <v>96</v>
      </c>
      <c r="C148" s="97"/>
      <c r="D148" s="97"/>
      <c r="E148" s="97"/>
      <c r="F148" s="97"/>
      <c r="G148" s="94">
        <v>0.70099999999999996</v>
      </c>
      <c r="H148" s="117">
        <v>67.295999999999992</v>
      </c>
    </row>
    <row r="149" spans="1:8" ht="17.25" thickBot="1" x14ac:dyDescent="0.35">
      <c r="A149" s="113" t="s">
        <v>42</v>
      </c>
      <c r="B149" s="118">
        <v>15</v>
      </c>
      <c r="C149" s="97"/>
      <c r="D149" s="97"/>
      <c r="E149" s="97"/>
      <c r="F149" s="97"/>
      <c r="G149" s="94">
        <v>0.71</v>
      </c>
      <c r="H149" s="117">
        <v>10.649999999999999</v>
      </c>
    </row>
    <row r="150" spans="1:8" ht="17.25" thickBot="1" x14ac:dyDescent="0.35">
      <c r="A150" s="113" t="s">
        <v>43</v>
      </c>
      <c r="B150" s="118">
        <v>6</v>
      </c>
      <c r="C150" s="97"/>
      <c r="D150" s="97"/>
      <c r="E150" s="97"/>
      <c r="F150" s="97"/>
      <c r="G150" s="94">
        <v>0.70189999999999997</v>
      </c>
      <c r="H150" s="117">
        <v>4.2113999999999994</v>
      </c>
    </row>
    <row r="151" spans="1:8" ht="17.25" thickBot="1" x14ac:dyDescent="0.35">
      <c r="A151" s="113" t="s">
        <v>288</v>
      </c>
      <c r="B151" s="118">
        <v>94</v>
      </c>
      <c r="C151" s="97"/>
      <c r="D151" s="97"/>
      <c r="E151" s="97"/>
      <c r="F151" s="97"/>
      <c r="G151" s="94">
        <v>0.88190000000000002</v>
      </c>
      <c r="H151" s="117">
        <v>82.898600000000002</v>
      </c>
    </row>
    <row r="152" spans="1:8" ht="17.25" thickBot="1" x14ac:dyDescent="0.35">
      <c r="A152" s="113" t="s">
        <v>108</v>
      </c>
      <c r="B152" s="118">
        <v>2</v>
      </c>
      <c r="C152" s="97"/>
      <c r="D152" s="97"/>
      <c r="E152" s="97"/>
      <c r="F152" s="97"/>
      <c r="G152" s="94">
        <v>2.6678999999999999</v>
      </c>
      <c r="H152" s="117">
        <v>5.3357999999999999</v>
      </c>
    </row>
    <row r="153" spans="1:8" ht="17.25" thickBot="1" x14ac:dyDescent="0.35">
      <c r="A153" s="113" t="s">
        <v>71</v>
      </c>
      <c r="B153" s="118">
        <v>3</v>
      </c>
      <c r="C153" s="97"/>
      <c r="D153" s="97"/>
      <c r="E153" s="97"/>
      <c r="F153" s="97"/>
      <c r="G153" s="94">
        <v>0.71388888888888891</v>
      </c>
      <c r="H153" s="117">
        <v>2.1416666666666666</v>
      </c>
    </row>
    <row r="154" spans="1:8" ht="17.25" thickBot="1" x14ac:dyDescent="0.35">
      <c r="A154" s="122" t="s">
        <v>512</v>
      </c>
      <c r="B154" s="97">
        <v>2</v>
      </c>
      <c r="C154" s="97"/>
      <c r="D154" s="97"/>
      <c r="E154" s="97"/>
      <c r="F154" s="97"/>
      <c r="G154" s="94">
        <v>0.71</v>
      </c>
      <c r="H154" s="117">
        <v>1.42</v>
      </c>
    </row>
    <row r="155" spans="1:8" ht="17.25" thickBot="1" x14ac:dyDescent="0.35">
      <c r="A155" s="113" t="s">
        <v>283</v>
      </c>
      <c r="B155" s="118">
        <v>1375</v>
      </c>
      <c r="C155" s="97"/>
      <c r="D155" s="97"/>
      <c r="E155" s="97"/>
      <c r="F155" s="97"/>
      <c r="G155" s="94">
        <v>2.79</v>
      </c>
      <c r="H155" s="117">
        <v>3836.25</v>
      </c>
    </row>
    <row r="156" spans="1:8" ht="17.25" thickBot="1" x14ac:dyDescent="0.35">
      <c r="A156" s="113" t="s">
        <v>39</v>
      </c>
      <c r="B156" s="118">
        <v>25</v>
      </c>
      <c r="C156" s="97"/>
      <c r="D156" s="97"/>
      <c r="E156" s="97"/>
      <c r="F156" s="97"/>
      <c r="G156" s="108">
        <v>0.70099999999999996</v>
      </c>
      <c r="H156" s="117">
        <v>17.524999999999999</v>
      </c>
    </row>
    <row r="157" spans="1:8" ht="17.25" thickBot="1" x14ac:dyDescent="0.35">
      <c r="A157" s="113" t="s">
        <v>481</v>
      </c>
      <c r="B157" s="118">
        <v>1</v>
      </c>
      <c r="C157" s="123"/>
      <c r="D157" s="123"/>
      <c r="E157" s="123"/>
      <c r="F157" s="123"/>
      <c r="G157" s="124">
        <v>3.39</v>
      </c>
      <c r="H157" s="117">
        <v>3.39</v>
      </c>
    </row>
    <row r="158" spans="1:8" ht="33.75" thickBot="1" x14ac:dyDescent="0.35">
      <c r="A158" s="113" t="s">
        <v>94</v>
      </c>
      <c r="B158" s="118">
        <v>2</v>
      </c>
      <c r="C158" s="86"/>
      <c r="D158" s="123"/>
      <c r="E158" s="123"/>
      <c r="F158" s="123"/>
      <c r="G158" s="125">
        <v>1.3109999999999999</v>
      </c>
      <c r="H158" s="117">
        <v>2.6219999999999999</v>
      </c>
    </row>
    <row r="159" spans="1:8" ht="17.25" thickBot="1" x14ac:dyDescent="0.35">
      <c r="A159" s="113" t="s">
        <v>95</v>
      </c>
      <c r="B159" s="118">
        <v>8</v>
      </c>
      <c r="C159" s="86"/>
      <c r="D159" s="123"/>
      <c r="E159" s="123"/>
      <c r="F159" s="123"/>
      <c r="G159" s="126">
        <v>1.3109999999999999</v>
      </c>
      <c r="H159" s="117">
        <v>10.488</v>
      </c>
    </row>
    <row r="160" spans="1:8" ht="33.75" thickBot="1" x14ac:dyDescent="0.35">
      <c r="A160" s="113" t="s">
        <v>97</v>
      </c>
      <c r="B160" s="118">
        <v>2</v>
      </c>
      <c r="C160" s="86"/>
      <c r="D160" s="123"/>
      <c r="E160" s="123"/>
      <c r="F160" s="123"/>
      <c r="G160" s="127">
        <v>4.54</v>
      </c>
      <c r="H160" s="117">
        <v>9.08</v>
      </c>
    </row>
    <row r="161" spans="1:8" ht="17.25" thickBot="1" x14ac:dyDescent="0.35">
      <c r="A161" s="113" t="s">
        <v>84</v>
      </c>
      <c r="B161" s="118">
        <v>6</v>
      </c>
      <c r="C161" s="86"/>
      <c r="D161" s="123"/>
      <c r="E161" s="123"/>
      <c r="F161" s="123"/>
      <c r="G161" s="127">
        <v>4.54</v>
      </c>
      <c r="H161" s="117">
        <v>27.240000000000002</v>
      </c>
    </row>
    <row r="162" spans="1:8" ht="17.25" thickBot="1" x14ac:dyDescent="0.35">
      <c r="A162" s="113" t="s">
        <v>93</v>
      </c>
      <c r="B162" s="118">
        <v>4</v>
      </c>
      <c r="C162" s="86"/>
      <c r="D162" s="123"/>
      <c r="E162" s="123"/>
      <c r="F162" s="123"/>
      <c r="G162" s="127">
        <v>11.84</v>
      </c>
      <c r="H162" s="117">
        <v>47.36</v>
      </c>
    </row>
    <row r="163" spans="1:8" ht="17.25" thickBot="1" x14ac:dyDescent="0.35">
      <c r="A163" s="120" t="s">
        <v>252</v>
      </c>
      <c r="B163" s="97">
        <v>24</v>
      </c>
      <c r="C163" s="86"/>
      <c r="D163" s="123"/>
      <c r="E163" s="123"/>
      <c r="F163" s="123"/>
      <c r="G163" s="128">
        <v>14.68</v>
      </c>
      <c r="H163" s="117">
        <v>352.32</v>
      </c>
    </row>
    <row r="164" spans="1:8" ht="17.25" thickBot="1" x14ac:dyDescent="0.35">
      <c r="A164" s="113" t="s">
        <v>83</v>
      </c>
      <c r="B164" s="118">
        <v>1</v>
      </c>
      <c r="C164" s="86"/>
      <c r="D164" s="123"/>
      <c r="E164" s="123"/>
      <c r="F164" s="123"/>
      <c r="G164" s="128">
        <v>20.763333333333332</v>
      </c>
      <c r="H164" s="117">
        <v>20.763333333333332</v>
      </c>
    </row>
    <row r="165" spans="1:8" ht="17.25" thickBot="1" x14ac:dyDescent="0.35">
      <c r="A165" s="129" t="s">
        <v>213</v>
      </c>
      <c r="B165" s="103">
        <v>30</v>
      </c>
      <c r="C165" s="87"/>
      <c r="D165" s="123"/>
      <c r="E165" s="123"/>
      <c r="F165" s="123"/>
      <c r="G165" s="128">
        <v>47.61</v>
      </c>
      <c r="H165" s="130">
        <v>1428.3</v>
      </c>
    </row>
    <row r="166" spans="1:8" ht="17.25" thickBot="1" x14ac:dyDescent="0.35">
      <c r="A166" s="120" t="s">
        <v>214</v>
      </c>
      <c r="B166" s="97">
        <v>10</v>
      </c>
      <c r="C166" s="86"/>
      <c r="D166" s="123"/>
      <c r="E166" s="123"/>
      <c r="F166" s="123"/>
      <c r="G166" s="128">
        <v>23.97</v>
      </c>
      <c r="H166" s="130">
        <v>239.7</v>
      </c>
    </row>
    <row r="167" spans="1:8" ht="17.25" thickBot="1" x14ac:dyDescent="0.35">
      <c r="A167" s="120" t="s">
        <v>215</v>
      </c>
      <c r="B167" s="97">
        <v>22</v>
      </c>
      <c r="C167" s="86"/>
      <c r="D167" s="123"/>
      <c r="E167" s="123"/>
      <c r="F167" s="123"/>
      <c r="G167" s="128">
        <v>291.24</v>
      </c>
      <c r="H167" s="130">
        <v>6407.2800000000007</v>
      </c>
    </row>
    <row r="168" spans="1:8" ht="17.25" thickBot="1" x14ac:dyDescent="0.35">
      <c r="A168" s="113" t="s">
        <v>468</v>
      </c>
      <c r="B168" s="118">
        <v>2</v>
      </c>
      <c r="C168" s="86"/>
      <c r="D168" s="123"/>
      <c r="E168" s="123"/>
      <c r="F168" s="123"/>
      <c r="G168" s="128">
        <v>6.34</v>
      </c>
      <c r="H168" s="130">
        <v>12.68</v>
      </c>
    </row>
    <row r="169" spans="1:8" ht="17.25" thickBot="1" x14ac:dyDescent="0.35">
      <c r="A169" s="120" t="s">
        <v>216</v>
      </c>
      <c r="B169" s="97">
        <v>22</v>
      </c>
      <c r="C169" s="86"/>
      <c r="D169" s="123"/>
      <c r="E169" s="123"/>
      <c r="F169" s="123"/>
      <c r="G169" s="128">
        <v>27.68</v>
      </c>
      <c r="H169" s="130">
        <v>608.96</v>
      </c>
    </row>
    <row r="170" spans="1:8" ht="17.25" thickBot="1" x14ac:dyDescent="0.35">
      <c r="A170" s="119" t="s">
        <v>491</v>
      </c>
      <c r="B170" s="118">
        <v>2</v>
      </c>
      <c r="C170" s="86"/>
      <c r="D170" s="123"/>
      <c r="E170" s="123"/>
      <c r="F170" s="123"/>
      <c r="G170" s="128">
        <v>14.34</v>
      </c>
      <c r="H170" s="130">
        <v>28.68</v>
      </c>
    </row>
    <row r="171" spans="1:8" ht="17.25" thickBot="1" x14ac:dyDescent="0.35">
      <c r="A171" s="120" t="s">
        <v>511</v>
      </c>
      <c r="B171" s="97">
        <v>72</v>
      </c>
      <c r="C171" s="86"/>
      <c r="D171" s="123"/>
      <c r="E171" s="123"/>
      <c r="F171" s="123"/>
      <c r="G171" s="128">
        <v>4.66</v>
      </c>
      <c r="H171" s="130">
        <v>335.52</v>
      </c>
    </row>
    <row r="172" spans="1:8" ht="33.75" thickBot="1" x14ac:dyDescent="0.35">
      <c r="A172" s="113" t="s">
        <v>63</v>
      </c>
      <c r="B172" s="118">
        <v>3</v>
      </c>
      <c r="C172" s="86"/>
      <c r="D172" s="123"/>
      <c r="E172" s="123"/>
      <c r="F172" s="123"/>
      <c r="G172" s="128">
        <v>5.07</v>
      </c>
      <c r="H172" s="130">
        <v>15.21</v>
      </c>
    </row>
    <row r="173" spans="1:8" ht="17.25" thickBot="1" x14ac:dyDescent="0.35">
      <c r="A173" s="113" t="s">
        <v>548</v>
      </c>
      <c r="B173" s="118">
        <v>3</v>
      </c>
      <c r="C173" s="86"/>
      <c r="D173" s="123"/>
      <c r="E173" s="123"/>
      <c r="F173" s="123"/>
      <c r="G173" s="128"/>
      <c r="H173" s="130"/>
    </row>
    <row r="174" spans="1:8" ht="17.25" thickBot="1" x14ac:dyDescent="0.35">
      <c r="A174" s="113" t="s">
        <v>555</v>
      </c>
      <c r="B174" s="118">
        <v>8</v>
      </c>
      <c r="C174" s="86"/>
      <c r="D174" s="123"/>
      <c r="E174" s="123"/>
      <c r="F174" s="123"/>
      <c r="G174" s="128"/>
      <c r="H174" s="130"/>
    </row>
    <row r="175" spans="1:8" ht="17.25" thickBot="1" x14ac:dyDescent="0.35">
      <c r="A175" s="113" t="s">
        <v>87</v>
      </c>
      <c r="B175" s="118">
        <v>6</v>
      </c>
      <c r="C175" s="86"/>
      <c r="D175" s="123"/>
      <c r="E175" s="123"/>
      <c r="F175" s="123"/>
      <c r="G175" s="128">
        <v>57.55</v>
      </c>
      <c r="H175" s="130">
        <v>345.29999999999995</v>
      </c>
    </row>
    <row r="176" spans="1:8" ht="17.25" thickBot="1" x14ac:dyDescent="0.35">
      <c r="A176" s="113" t="s">
        <v>100</v>
      </c>
      <c r="B176" s="118">
        <v>1</v>
      </c>
      <c r="C176" s="86"/>
      <c r="D176" s="123"/>
      <c r="E176" s="123"/>
      <c r="F176" s="123"/>
      <c r="G176" s="128">
        <v>3.9</v>
      </c>
      <c r="H176" s="130">
        <v>3.9</v>
      </c>
    </row>
    <row r="177" spans="1:8" ht="17.25" thickBot="1" x14ac:dyDescent="0.35">
      <c r="A177" s="113" t="s">
        <v>57</v>
      </c>
      <c r="B177" s="118">
        <v>1</v>
      </c>
      <c r="C177" s="86"/>
      <c r="D177" s="123"/>
      <c r="E177" s="123"/>
      <c r="F177" s="123"/>
      <c r="G177" s="128">
        <v>1.675</v>
      </c>
      <c r="H177" s="130">
        <v>1.675</v>
      </c>
    </row>
    <row r="178" spans="1:8" ht="17.25" thickBot="1" x14ac:dyDescent="0.35">
      <c r="A178" s="113" t="s">
        <v>61</v>
      </c>
      <c r="B178" s="118">
        <v>2</v>
      </c>
      <c r="C178" s="86"/>
      <c r="D178" s="123"/>
      <c r="E178" s="123"/>
      <c r="F178" s="123"/>
      <c r="G178" s="128">
        <v>1.92</v>
      </c>
      <c r="H178" s="130">
        <v>3.84</v>
      </c>
    </row>
    <row r="179" spans="1:8" ht="17.25" thickBot="1" x14ac:dyDescent="0.35">
      <c r="A179" s="120" t="s">
        <v>217</v>
      </c>
      <c r="B179" s="97">
        <v>8</v>
      </c>
      <c r="C179" s="86"/>
      <c r="D179" s="123"/>
      <c r="E179" s="123"/>
      <c r="F179" s="123"/>
      <c r="G179" s="128">
        <v>499.95</v>
      </c>
      <c r="H179" s="130">
        <v>3999.6</v>
      </c>
    </row>
    <row r="180" spans="1:8" ht="17.25" thickBot="1" x14ac:dyDescent="0.35">
      <c r="A180" s="120" t="s">
        <v>218</v>
      </c>
      <c r="B180" s="97">
        <v>16</v>
      </c>
      <c r="C180" s="86"/>
      <c r="D180" s="123"/>
      <c r="E180" s="123"/>
      <c r="F180" s="123"/>
      <c r="G180" s="128">
        <v>17.66</v>
      </c>
      <c r="H180" s="130">
        <v>282.56</v>
      </c>
    </row>
    <row r="181" spans="1:8" ht="17.25" thickBot="1" x14ac:dyDescent="0.35">
      <c r="A181" s="113" t="s">
        <v>467</v>
      </c>
      <c r="B181" s="118">
        <v>1</v>
      </c>
      <c r="C181" s="86"/>
      <c r="D181" s="123"/>
      <c r="E181" s="123"/>
      <c r="F181" s="123"/>
      <c r="G181" s="128">
        <v>84.66</v>
      </c>
      <c r="H181" s="130">
        <v>84.66</v>
      </c>
    </row>
    <row r="182" spans="1:8" ht="16.5" x14ac:dyDescent="0.3">
      <c r="A182" s="113" t="s">
        <v>476</v>
      </c>
      <c r="B182" s="118">
        <v>1</v>
      </c>
      <c r="C182" s="110"/>
      <c r="D182" s="110"/>
      <c r="E182" s="110"/>
      <c r="F182" s="110"/>
      <c r="G182" s="131"/>
      <c r="H182" s="132"/>
    </row>
    <row r="183" spans="1:8" ht="16.5" x14ac:dyDescent="0.3">
      <c r="A183" s="122" t="s">
        <v>219</v>
      </c>
      <c r="B183" s="97">
        <v>38</v>
      </c>
      <c r="C183" s="110"/>
      <c r="D183" s="110"/>
      <c r="E183" s="110"/>
      <c r="F183" s="110"/>
      <c r="G183" s="131"/>
      <c r="H183" s="132"/>
    </row>
    <row r="184" spans="1:8" ht="16.5" x14ac:dyDescent="0.3">
      <c r="A184" s="113" t="s">
        <v>27</v>
      </c>
      <c r="B184" s="118">
        <v>320</v>
      </c>
      <c r="C184" s="110"/>
      <c r="D184" s="110"/>
      <c r="E184" s="110"/>
      <c r="F184" s="110"/>
      <c r="G184" s="131"/>
      <c r="H184" s="132"/>
    </row>
    <row r="185" spans="1:8" ht="16.5" x14ac:dyDescent="0.3">
      <c r="A185" s="113" t="s">
        <v>462</v>
      </c>
      <c r="B185" s="118">
        <v>2</v>
      </c>
      <c r="C185" s="110"/>
      <c r="D185" s="110"/>
      <c r="E185" s="110"/>
      <c r="F185" s="110"/>
      <c r="G185" s="131"/>
      <c r="H185" s="132"/>
    </row>
    <row r="186" spans="1:8" ht="16.5" x14ac:dyDescent="0.3">
      <c r="A186" s="119" t="s">
        <v>494</v>
      </c>
      <c r="B186" s="118">
        <v>6</v>
      </c>
      <c r="C186" s="110"/>
      <c r="D186" s="110"/>
      <c r="E186" s="110"/>
      <c r="F186" s="110"/>
      <c r="G186" s="131"/>
      <c r="H186" s="132"/>
    </row>
    <row r="187" spans="1:8" ht="16.5" x14ac:dyDescent="0.3">
      <c r="A187" s="120" t="s">
        <v>220</v>
      </c>
      <c r="B187" s="97">
        <v>12</v>
      </c>
      <c r="C187" s="110"/>
      <c r="D187" s="110"/>
      <c r="E187" s="110"/>
      <c r="F187" s="110"/>
      <c r="G187" s="131"/>
      <c r="H187" s="132"/>
    </row>
    <row r="188" spans="1:8" ht="16.5" x14ac:dyDescent="0.3">
      <c r="A188" s="113" t="s">
        <v>500</v>
      </c>
      <c r="B188" s="118">
        <v>12</v>
      </c>
      <c r="C188" s="110"/>
      <c r="D188" s="110"/>
      <c r="E188" s="110"/>
      <c r="F188" s="110"/>
      <c r="G188" s="131"/>
      <c r="H188" s="132"/>
    </row>
    <row r="189" spans="1:8" ht="16.5" x14ac:dyDescent="0.3">
      <c r="A189" s="113" t="s">
        <v>474</v>
      </c>
      <c r="B189" s="118">
        <v>2</v>
      </c>
      <c r="C189" s="110"/>
      <c r="D189" s="110"/>
      <c r="E189" s="110"/>
      <c r="F189" s="110"/>
      <c r="G189" s="131"/>
      <c r="H189" s="132"/>
    </row>
    <row r="190" spans="1:8" ht="16.5" x14ac:dyDescent="0.3">
      <c r="A190" s="113" t="s">
        <v>463</v>
      </c>
      <c r="B190" s="118">
        <v>1</v>
      </c>
      <c r="C190" s="110"/>
      <c r="D190" s="110"/>
      <c r="E190" s="110"/>
      <c r="F190" s="110"/>
      <c r="G190" s="131"/>
      <c r="H190" s="132"/>
    </row>
    <row r="191" spans="1:8" ht="16.5" x14ac:dyDescent="0.3">
      <c r="A191" s="113" t="s">
        <v>79</v>
      </c>
      <c r="B191" s="118">
        <v>2</v>
      </c>
      <c r="C191" s="110"/>
      <c r="D191" s="110"/>
      <c r="E191" s="110"/>
      <c r="F191" s="110"/>
      <c r="G191" s="131"/>
      <c r="H191" s="132"/>
    </row>
    <row r="192" spans="1:8" ht="16.5" x14ac:dyDescent="0.3">
      <c r="A192" s="113" t="s">
        <v>122</v>
      </c>
      <c r="B192" s="118">
        <v>1</v>
      </c>
    </row>
    <row r="193" spans="1:2" ht="16.5" x14ac:dyDescent="0.3">
      <c r="A193" s="113" t="s">
        <v>90</v>
      </c>
      <c r="B193" s="118">
        <v>1</v>
      </c>
    </row>
    <row r="194" spans="1:2" ht="16.5" x14ac:dyDescent="0.3">
      <c r="A194" s="113" t="s">
        <v>541</v>
      </c>
      <c r="B194" s="118">
        <v>2</v>
      </c>
    </row>
    <row r="195" spans="1:2" ht="16.5" x14ac:dyDescent="0.3">
      <c r="A195" s="120" t="s">
        <v>257</v>
      </c>
      <c r="B195" s="97">
        <v>10</v>
      </c>
    </row>
    <row r="196" spans="1:2" ht="16.5" x14ac:dyDescent="0.3">
      <c r="A196" s="120" t="s">
        <v>258</v>
      </c>
      <c r="B196" s="97">
        <v>10</v>
      </c>
    </row>
    <row r="197" spans="1:2" ht="16.5" x14ac:dyDescent="0.3">
      <c r="A197" s="113" t="s">
        <v>499</v>
      </c>
      <c r="B197" s="118">
        <v>9</v>
      </c>
    </row>
    <row r="198" spans="1:2" ht="16.5" x14ac:dyDescent="0.3">
      <c r="A198" s="113" t="s">
        <v>498</v>
      </c>
      <c r="B198" s="118">
        <v>13</v>
      </c>
    </row>
    <row r="199" spans="1:2" ht="16.5" x14ac:dyDescent="0.3">
      <c r="A199" s="120" t="s">
        <v>256</v>
      </c>
      <c r="B199" s="97">
        <v>3</v>
      </c>
    </row>
    <row r="200" spans="1:2" ht="16.5" x14ac:dyDescent="0.3">
      <c r="A200" s="120" t="s">
        <v>255</v>
      </c>
      <c r="B200" s="97">
        <v>30</v>
      </c>
    </row>
    <row r="201" spans="1:2" ht="16.5" x14ac:dyDescent="0.3">
      <c r="A201" s="120" t="s">
        <v>260</v>
      </c>
      <c r="B201" s="97">
        <v>250</v>
      </c>
    </row>
    <row r="202" spans="1:2" ht="16.5" x14ac:dyDescent="0.3">
      <c r="A202" s="121" t="s">
        <v>116</v>
      </c>
      <c r="B202" s="97">
        <v>2</v>
      </c>
    </row>
    <row r="203" spans="1:2" ht="16.5" x14ac:dyDescent="0.3">
      <c r="A203" s="119" t="s">
        <v>489</v>
      </c>
      <c r="B203" s="118">
        <v>2</v>
      </c>
    </row>
    <row r="204" spans="1:2" ht="16.5" x14ac:dyDescent="0.3">
      <c r="A204" s="113" t="s">
        <v>504</v>
      </c>
      <c r="B204" s="118">
        <v>2</v>
      </c>
    </row>
    <row r="205" spans="1:2" ht="16.5" x14ac:dyDescent="0.3">
      <c r="A205" s="113" t="s">
        <v>293</v>
      </c>
      <c r="B205" s="118">
        <v>24</v>
      </c>
    </row>
    <row r="206" spans="1:2" ht="16.5" x14ac:dyDescent="0.3">
      <c r="A206" s="119" t="s">
        <v>486</v>
      </c>
      <c r="B206" s="118">
        <v>3</v>
      </c>
    </row>
    <row r="207" spans="1:2" ht="16.5" x14ac:dyDescent="0.3">
      <c r="A207" s="113" t="s">
        <v>289</v>
      </c>
      <c r="B207" s="118">
        <v>1500</v>
      </c>
    </row>
    <row r="208" spans="1:2" ht="16.5" x14ac:dyDescent="0.3">
      <c r="A208" s="113" t="s">
        <v>113</v>
      </c>
      <c r="B208" s="118">
        <v>1</v>
      </c>
    </row>
    <row r="209" spans="1:2" ht="16.5" x14ac:dyDescent="0.3">
      <c r="A209" s="120" t="s">
        <v>267</v>
      </c>
      <c r="B209" s="97">
        <v>5280</v>
      </c>
    </row>
    <row r="210" spans="1:2" ht="16.5" x14ac:dyDescent="0.3">
      <c r="A210" s="120" t="s">
        <v>221</v>
      </c>
      <c r="B210" s="97">
        <v>37</v>
      </c>
    </row>
    <row r="211" spans="1:2" ht="16.5" x14ac:dyDescent="0.3">
      <c r="A211" s="113" t="s">
        <v>31</v>
      </c>
      <c r="B211" s="118">
        <v>37</v>
      </c>
    </row>
    <row r="212" spans="1:2" ht="16.5" x14ac:dyDescent="0.3">
      <c r="A212" s="113" t="s">
        <v>64</v>
      </c>
      <c r="B212" s="118">
        <v>4</v>
      </c>
    </row>
    <row r="213" spans="1:2" ht="16.5" x14ac:dyDescent="0.3">
      <c r="A213" s="113" t="s">
        <v>553</v>
      </c>
      <c r="B213" s="118">
        <v>3</v>
      </c>
    </row>
    <row r="214" spans="1:2" ht="16.5" x14ac:dyDescent="0.3">
      <c r="A214" s="122" t="s">
        <v>222</v>
      </c>
      <c r="B214" s="97">
        <v>103</v>
      </c>
    </row>
    <row r="215" spans="1:2" ht="16.5" x14ac:dyDescent="0.3">
      <c r="A215" s="113" t="s">
        <v>281</v>
      </c>
      <c r="B215" s="118">
        <v>2</v>
      </c>
    </row>
    <row r="216" spans="1:2" ht="16.5" x14ac:dyDescent="0.3">
      <c r="A216" s="113" t="s">
        <v>545</v>
      </c>
      <c r="B216" s="118">
        <v>4</v>
      </c>
    </row>
    <row r="217" spans="1:2" ht="16.5" x14ac:dyDescent="0.3">
      <c r="A217" s="120" t="s">
        <v>223</v>
      </c>
      <c r="B217" s="97">
        <v>11</v>
      </c>
    </row>
    <row r="218" spans="1:2" ht="16.5" x14ac:dyDescent="0.3">
      <c r="A218" s="120" t="s">
        <v>224</v>
      </c>
      <c r="B218" s="97">
        <v>34</v>
      </c>
    </row>
    <row r="219" spans="1:2" ht="16.5" x14ac:dyDescent="0.3">
      <c r="A219" s="113" t="s">
        <v>59</v>
      </c>
      <c r="B219" s="118"/>
    </row>
    <row r="220" spans="1:2" ht="16.5" x14ac:dyDescent="0.3">
      <c r="A220" s="113" t="s">
        <v>506</v>
      </c>
      <c r="B220" s="118">
        <v>1</v>
      </c>
    </row>
    <row r="221" spans="1:2" ht="16.5" x14ac:dyDescent="0.3">
      <c r="A221" s="113" t="s">
        <v>107</v>
      </c>
      <c r="B221" s="118">
        <v>3</v>
      </c>
    </row>
    <row r="222" spans="1:2" ht="16.5" x14ac:dyDescent="0.3">
      <c r="A222" s="120" t="s">
        <v>265</v>
      </c>
      <c r="B222" s="97">
        <v>6120</v>
      </c>
    </row>
    <row r="223" spans="1:2" ht="16.5" x14ac:dyDescent="0.3">
      <c r="A223" s="120" t="s">
        <v>266</v>
      </c>
      <c r="B223" s="97">
        <v>3060</v>
      </c>
    </row>
    <row r="224" spans="1:2" ht="16.5" x14ac:dyDescent="0.3">
      <c r="A224" s="120" t="s">
        <v>262</v>
      </c>
      <c r="B224" s="97">
        <v>5220</v>
      </c>
    </row>
    <row r="225" spans="1:2" ht="16.5" x14ac:dyDescent="0.3">
      <c r="A225" s="120" t="s">
        <v>261</v>
      </c>
      <c r="B225" s="97">
        <v>18598</v>
      </c>
    </row>
    <row r="226" spans="1:2" ht="16.5" x14ac:dyDescent="0.3">
      <c r="A226" s="120" t="s">
        <v>263</v>
      </c>
      <c r="B226" s="97">
        <v>3060</v>
      </c>
    </row>
    <row r="227" spans="1:2" ht="16.5" x14ac:dyDescent="0.3">
      <c r="A227" s="120" t="s">
        <v>264</v>
      </c>
      <c r="B227" s="97">
        <v>3060</v>
      </c>
    </row>
    <row r="228" spans="1:2" ht="16.5" x14ac:dyDescent="0.3">
      <c r="A228" s="113" t="s">
        <v>88</v>
      </c>
      <c r="B228" s="118">
        <v>4</v>
      </c>
    </row>
    <row r="229" spans="1:2" ht="16.5" x14ac:dyDescent="0.3">
      <c r="A229" s="113" t="s">
        <v>25</v>
      </c>
      <c r="B229" s="118">
        <v>102</v>
      </c>
    </row>
    <row r="230" spans="1:2" ht="16.5" x14ac:dyDescent="0.3">
      <c r="A230" s="113" t="s">
        <v>505</v>
      </c>
      <c r="B230" s="118">
        <v>1</v>
      </c>
    </row>
    <row r="231" spans="1:2" ht="16.5" x14ac:dyDescent="0.3">
      <c r="A231" s="120" t="s">
        <v>493</v>
      </c>
      <c r="B231" s="97">
        <v>5</v>
      </c>
    </row>
    <row r="232" spans="1:2" ht="16.5" x14ac:dyDescent="0.3">
      <c r="A232" s="120" t="s">
        <v>540</v>
      </c>
      <c r="B232" s="97">
        <v>50</v>
      </c>
    </row>
    <row r="233" spans="1:2" ht="16.5" x14ac:dyDescent="0.3">
      <c r="A233" s="113" t="s">
        <v>54</v>
      </c>
      <c r="B233" s="118">
        <v>15</v>
      </c>
    </row>
    <row r="234" spans="1:2" ht="16.5" x14ac:dyDescent="0.3">
      <c r="A234" s="113" t="s">
        <v>112</v>
      </c>
      <c r="B234" s="118">
        <v>1</v>
      </c>
    </row>
    <row r="235" spans="1:2" ht="16.5" x14ac:dyDescent="0.3">
      <c r="A235" s="120" t="s">
        <v>259</v>
      </c>
      <c r="B235" s="97">
        <v>15</v>
      </c>
    </row>
    <row r="236" spans="1:2" ht="16.5" x14ac:dyDescent="0.3">
      <c r="A236" s="113" t="s">
        <v>45</v>
      </c>
      <c r="B236" s="118">
        <v>65</v>
      </c>
    </row>
    <row r="237" spans="1:2" ht="16.5" x14ac:dyDescent="0.3">
      <c r="A237" s="113" t="s">
        <v>290</v>
      </c>
      <c r="B237" s="118">
        <v>4308</v>
      </c>
    </row>
    <row r="238" spans="1:2" ht="33" x14ac:dyDescent="0.3">
      <c r="A238" s="113" t="s">
        <v>69</v>
      </c>
      <c r="B238" s="118">
        <v>1</v>
      </c>
    </row>
    <row r="239" spans="1:2" ht="16.5" x14ac:dyDescent="0.3">
      <c r="A239" s="113" t="s">
        <v>104</v>
      </c>
      <c r="B239" s="118">
        <v>2</v>
      </c>
    </row>
    <row r="240" spans="1:2" ht="16.5" x14ac:dyDescent="0.3">
      <c r="A240" s="113" t="s">
        <v>126</v>
      </c>
      <c r="B240" s="118">
        <v>1</v>
      </c>
    </row>
    <row r="241" spans="1:2" ht="16.5" x14ac:dyDescent="0.3">
      <c r="A241" s="119" t="s">
        <v>496</v>
      </c>
      <c r="B241" s="118">
        <v>4</v>
      </c>
    </row>
    <row r="242" spans="1:2" ht="16.5" x14ac:dyDescent="0.3">
      <c r="A242" s="113" t="s">
        <v>96</v>
      </c>
      <c r="B242" s="118">
        <v>2</v>
      </c>
    </row>
    <row r="243" spans="1:2" ht="16.5" x14ac:dyDescent="0.3">
      <c r="A243" s="113" t="s">
        <v>58</v>
      </c>
      <c r="B243" s="118">
        <v>38</v>
      </c>
    </row>
    <row r="244" spans="1:2" ht="16.5" x14ac:dyDescent="0.3">
      <c r="A244" s="113" t="s">
        <v>131</v>
      </c>
      <c r="B244" s="118">
        <v>6</v>
      </c>
    </row>
    <row r="245" spans="1:2" ht="16.5" x14ac:dyDescent="0.3">
      <c r="A245" s="113" t="s">
        <v>51</v>
      </c>
      <c r="B245" s="118">
        <v>40</v>
      </c>
    </row>
    <row r="246" spans="1:2" ht="16.5" x14ac:dyDescent="0.3">
      <c r="A246" s="113" t="s">
        <v>33</v>
      </c>
      <c r="B246" s="134">
        <v>1147</v>
      </c>
    </row>
    <row r="247" spans="1:2" ht="16.5" x14ac:dyDescent="0.3">
      <c r="A247" s="113" t="s">
        <v>34</v>
      </c>
      <c r="B247" s="118">
        <v>140</v>
      </c>
    </row>
    <row r="248" spans="1:2" ht="16.5" x14ac:dyDescent="0.3">
      <c r="A248" s="120" t="s">
        <v>225</v>
      </c>
      <c r="B248" s="97">
        <v>4</v>
      </c>
    </row>
    <row r="249" spans="1:2" ht="16.5" x14ac:dyDescent="0.3">
      <c r="A249" s="120" t="s">
        <v>270</v>
      </c>
      <c r="B249" s="97">
        <v>1864</v>
      </c>
    </row>
    <row r="250" spans="1:2" ht="16.5" x14ac:dyDescent="0.3">
      <c r="A250" s="120" t="s">
        <v>251</v>
      </c>
      <c r="B250" s="97">
        <v>10</v>
      </c>
    </row>
    <row r="251" spans="1:2" ht="16.5" x14ac:dyDescent="0.3">
      <c r="A251" s="113" t="s">
        <v>478</v>
      </c>
      <c r="B251" s="118">
        <v>1</v>
      </c>
    </row>
    <row r="252" spans="1:2" ht="16.5" x14ac:dyDescent="0.3">
      <c r="A252" s="113" t="s">
        <v>473</v>
      </c>
      <c r="B252" s="118">
        <v>1</v>
      </c>
    </row>
    <row r="253" spans="1:2" ht="16.5" x14ac:dyDescent="0.3">
      <c r="A253" s="121" t="s">
        <v>38</v>
      </c>
      <c r="B253" s="97">
        <v>1098</v>
      </c>
    </row>
    <row r="254" spans="1:2" ht="16.5" x14ac:dyDescent="0.3">
      <c r="A254" s="113" t="s">
        <v>86</v>
      </c>
      <c r="B254" s="118">
        <v>2</v>
      </c>
    </row>
    <row r="255" spans="1:2" ht="33" x14ac:dyDescent="0.3">
      <c r="A255" s="113" t="s">
        <v>120</v>
      </c>
      <c r="B255" s="118">
        <v>3</v>
      </c>
    </row>
    <row r="256" spans="1:2" ht="16.5" x14ac:dyDescent="0.3">
      <c r="A256" s="120" t="s">
        <v>515</v>
      </c>
      <c r="B256" s="97">
        <v>60</v>
      </c>
    </row>
    <row r="257" spans="1:2" ht="16.5" x14ac:dyDescent="0.3">
      <c r="A257" s="120" t="s">
        <v>516</v>
      </c>
      <c r="B257" s="97">
        <v>60</v>
      </c>
    </row>
    <row r="258" spans="1:2" ht="16.5" x14ac:dyDescent="0.3">
      <c r="A258" s="120" t="s">
        <v>517</v>
      </c>
      <c r="B258" s="97">
        <v>60</v>
      </c>
    </row>
    <row r="259" spans="1:2" ht="16.5" x14ac:dyDescent="0.3">
      <c r="A259" s="120" t="s">
        <v>518</v>
      </c>
      <c r="B259" s="97">
        <v>120</v>
      </c>
    </row>
    <row r="260" spans="1:2" ht="16.5" x14ac:dyDescent="0.3">
      <c r="A260" s="120" t="s">
        <v>519</v>
      </c>
      <c r="B260" s="97">
        <v>120</v>
      </c>
    </row>
    <row r="261" spans="1:2" ht="16.5" x14ac:dyDescent="0.3">
      <c r="A261" s="120" t="s">
        <v>520</v>
      </c>
      <c r="B261" s="97">
        <v>51</v>
      </c>
    </row>
    <row r="262" spans="1:2" ht="16.5" x14ac:dyDescent="0.3">
      <c r="A262" s="120" t="s">
        <v>521</v>
      </c>
      <c r="B262" s="97">
        <v>48</v>
      </c>
    </row>
    <row r="263" spans="1:2" ht="16.5" x14ac:dyDescent="0.3">
      <c r="A263" s="120" t="s">
        <v>522</v>
      </c>
      <c r="B263" s="97">
        <v>47</v>
      </c>
    </row>
    <row r="264" spans="1:2" ht="16.5" x14ac:dyDescent="0.3">
      <c r="A264" s="120" t="s">
        <v>523</v>
      </c>
      <c r="B264" s="97">
        <v>26</v>
      </c>
    </row>
    <row r="265" spans="1:2" ht="16.5" x14ac:dyDescent="0.3">
      <c r="A265" s="120" t="s">
        <v>524</v>
      </c>
      <c r="B265" s="97">
        <v>49</v>
      </c>
    </row>
    <row r="266" spans="1:2" ht="16.5" x14ac:dyDescent="0.3">
      <c r="A266" s="120" t="s">
        <v>525</v>
      </c>
      <c r="B266" s="97">
        <v>51</v>
      </c>
    </row>
    <row r="267" spans="1:2" ht="16.5" x14ac:dyDescent="0.3">
      <c r="A267" s="120" t="s">
        <v>526</v>
      </c>
      <c r="B267" s="97">
        <v>54</v>
      </c>
    </row>
    <row r="268" spans="1:2" ht="16.5" x14ac:dyDescent="0.3">
      <c r="A268" s="120" t="s">
        <v>226</v>
      </c>
      <c r="B268" s="97">
        <v>51</v>
      </c>
    </row>
    <row r="269" spans="1:2" ht="16.5" x14ac:dyDescent="0.3">
      <c r="A269" s="120" t="s">
        <v>227</v>
      </c>
      <c r="B269" s="97">
        <v>59</v>
      </c>
    </row>
    <row r="270" spans="1:2" ht="16.5" x14ac:dyDescent="0.3">
      <c r="A270" s="120" t="s">
        <v>228</v>
      </c>
      <c r="B270" s="97">
        <v>75</v>
      </c>
    </row>
    <row r="271" spans="1:2" ht="16.5" x14ac:dyDescent="0.3">
      <c r="A271" s="120" t="s">
        <v>229</v>
      </c>
      <c r="B271" s="97">
        <v>48</v>
      </c>
    </row>
    <row r="272" spans="1:2" ht="16.5" x14ac:dyDescent="0.3">
      <c r="A272" s="120" t="s">
        <v>230</v>
      </c>
      <c r="B272" s="97">
        <v>184</v>
      </c>
    </row>
    <row r="273" spans="1:2" ht="16.5" x14ac:dyDescent="0.3">
      <c r="A273" s="120" t="s">
        <v>527</v>
      </c>
      <c r="B273" s="97">
        <v>180</v>
      </c>
    </row>
    <row r="274" spans="1:2" ht="16.5" x14ac:dyDescent="0.3">
      <c r="A274" s="120" t="s">
        <v>529</v>
      </c>
      <c r="B274" s="97">
        <v>240</v>
      </c>
    </row>
    <row r="275" spans="1:2" ht="16.5" x14ac:dyDescent="0.3">
      <c r="A275" s="120" t="s">
        <v>530</v>
      </c>
      <c r="B275" s="97">
        <v>521</v>
      </c>
    </row>
    <row r="276" spans="1:2" ht="16.5" x14ac:dyDescent="0.3">
      <c r="A276" s="113" t="s">
        <v>294</v>
      </c>
      <c r="B276" s="118">
        <v>75</v>
      </c>
    </row>
    <row r="277" spans="1:2" ht="16.5" x14ac:dyDescent="0.3">
      <c r="A277" s="120" t="s">
        <v>250</v>
      </c>
      <c r="B277" s="97">
        <v>72</v>
      </c>
    </row>
    <row r="278" spans="1:2" ht="16.5" x14ac:dyDescent="0.3">
      <c r="A278" s="113" t="s">
        <v>291</v>
      </c>
      <c r="B278" s="118">
        <v>6998</v>
      </c>
    </row>
    <row r="279" spans="1:2" ht="16.5" x14ac:dyDescent="0.3">
      <c r="A279" s="120" t="s">
        <v>532</v>
      </c>
      <c r="B279" s="97">
        <v>240</v>
      </c>
    </row>
    <row r="280" spans="1:2" ht="16.5" x14ac:dyDescent="0.3">
      <c r="A280" s="119" t="s">
        <v>483</v>
      </c>
      <c r="B280" s="118">
        <v>9</v>
      </c>
    </row>
    <row r="281" spans="1:2" ht="16.5" x14ac:dyDescent="0.3">
      <c r="A281" s="119" t="s">
        <v>484</v>
      </c>
      <c r="B281" s="118">
        <v>14</v>
      </c>
    </row>
    <row r="282" spans="1:2" ht="16.5" x14ac:dyDescent="0.3">
      <c r="A282" s="120" t="s">
        <v>231</v>
      </c>
      <c r="B282" s="97">
        <v>148</v>
      </c>
    </row>
    <row r="283" spans="1:2" ht="33" x14ac:dyDescent="0.3">
      <c r="A283" s="113" t="s">
        <v>103</v>
      </c>
      <c r="B283" s="118">
        <v>4</v>
      </c>
    </row>
    <row r="284" spans="1:2" ht="16.5" x14ac:dyDescent="0.3">
      <c r="A284" s="113" t="s">
        <v>549</v>
      </c>
      <c r="B284" s="118">
        <v>3</v>
      </c>
    </row>
    <row r="285" spans="1:2" ht="16.5" x14ac:dyDescent="0.3">
      <c r="A285" s="113" t="s">
        <v>472</v>
      </c>
      <c r="B285" s="118">
        <v>1</v>
      </c>
    </row>
    <row r="286" spans="1:2" ht="16.5" x14ac:dyDescent="0.3">
      <c r="A286" s="120" t="s">
        <v>232</v>
      </c>
      <c r="B286" s="97">
        <v>1</v>
      </c>
    </row>
    <row r="287" spans="1:2" ht="16.5" x14ac:dyDescent="0.3">
      <c r="A287" s="120" t="s">
        <v>556</v>
      </c>
      <c r="B287" s="97">
        <v>3</v>
      </c>
    </row>
    <row r="288" spans="1:2" ht="16.5" x14ac:dyDescent="0.3">
      <c r="A288" s="120" t="s">
        <v>546</v>
      </c>
      <c r="B288" s="97">
        <v>10</v>
      </c>
    </row>
    <row r="289" spans="1:2" ht="16.5" x14ac:dyDescent="0.3">
      <c r="A289" s="120" t="s">
        <v>547</v>
      </c>
      <c r="B289" s="97">
        <v>6</v>
      </c>
    </row>
    <row r="290" spans="1:2" ht="16.5" x14ac:dyDescent="0.3">
      <c r="A290" s="113" t="s">
        <v>137</v>
      </c>
      <c r="B290" s="118">
        <v>5</v>
      </c>
    </row>
    <row r="291" spans="1:2" ht="33" x14ac:dyDescent="0.3">
      <c r="A291" s="113" t="s">
        <v>78</v>
      </c>
      <c r="B291" s="118">
        <v>5</v>
      </c>
    </row>
    <row r="292" spans="1:2" ht="16.5" x14ac:dyDescent="0.3">
      <c r="A292" s="113" t="s">
        <v>89</v>
      </c>
      <c r="B292" s="118">
        <v>1</v>
      </c>
    </row>
    <row r="293" spans="1:2" ht="16.5" x14ac:dyDescent="0.3">
      <c r="A293" s="113" t="s">
        <v>75</v>
      </c>
      <c r="B293" s="118">
        <v>2</v>
      </c>
    </row>
    <row r="294" spans="1:2" ht="16.5" x14ac:dyDescent="0.3">
      <c r="A294" s="113" t="s">
        <v>508</v>
      </c>
      <c r="B294" s="118">
        <v>1</v>
      </c>
    </row>
    <row r="295" spans="1:2" ht="16.5" x14ac:dyDescent="0.3">
      <c r="A295" s="121" t="s">
        <v>17</v>
      </c>
      <c r="B295" s="97">
        <v>11</v>
      </c>
    </row>
    <row r="296" spans="1:2" ht="33" x14ac:dyDescent="0.3">
      <c r="A296" s="113" t="s">
        <v>497</v>
      </c>
      <c r="B296" s="118">
        <v>3</v>
      </c>
    </row>
    <row r="297" spans="1:2" ht="16.5" x14ac:dyDescent="0.3">
      <c r="A297" s="120" t="s">
        <v>233</v>
      </c>
      <c r="B297" s="97">
        <v>2</v>
      </c>
    </row>
    <row r="298" spans="1:2" ht="16.5" x14ac:dyDescent="0.3">
      <c r="A298" s="113" t="s">
        <v>91</v>
      </c>
      <c r="B298" s="118">
        <v>1</v>
      </c>
    </row>
    <row r="299" spans="1:2" ht="16.5" x14ac:dyDescent="0.3">
      <c r="A299" s="113" t="s">
        <v>465</v>
      </c>
      <c r="B299" s="118">
        <v>1</v>
      </c>
    </row>
    <row r="300" spans="1:2" ht="16.5" x14ac:dyDescent="0.3">
      <c r="A300" s="113" t="s">
        <v>140</v>
      </c>
      <c r="B300" s="118">
        <v>1</v>
      </c>
    </row>
    <row r="301" spans="1:2" ht="16.5" x14ac:dyDescent="0.3">
      <c r="A301" s="121" t="s">
        <v>37</v>
      </c>
      <c r="B301" s="97">
        <v>1180</v>
      </c>
    </row>
    <row r="302" spans="1:2" ht="16.5" x14ac:dyDescent="0.3">
      <c r="A302" s="120" t="s">
        <v>528</v>
      </c>
      <c r="B302" s="97">
        <v>20</v>
      </c>
    </row>
    <row r="303" spans="1:2" ht="16.5" x14ac:dyDescent="0.3">
      <c r="A303" s="121" t="s">
        <v>22</v>
      </c>
      <c r="B303" s="97">
        <v>10</v>
      </c>
    </row>
    <row r="304" spans="1:2" ht="16.5" x14ac:dyDescent="0.3">
      <c r="A304" s="113" t="s">
        <v>286</v>
      </c>
      <c r="B304" s="118">
        <v>126</v>
      </c>
    </row>
    <row r="305" spans="1:2" ht="16.5" x14ac:dyDescent="0.3">
      <c r="A305" s="113" t="s">
        <v>287</v>
      </c>
      <c r="B305" s="118">
        <v>266</v>
      </c>
    </row>
    <row r="306" spans="1:2" ht="16.5" x14ac:dyDescent="0.3">
      <c r="A306" s="113" t="s">
        <v>118</v>
      </c>
      <c r="B306" s="118">
        <v>9</v>
      </c>
    </row>
    <row r="307" spans="1:2" ht="16.5" x14ac:dyDescent="0.3">
      <c r="A307" s="113" t="s">
        <v>119</v>
      </c>
      <c r="B307" s="118">
        <v>6</v>
      </c>
    </row>
    <row r="308" spans="1:2" ht="16.5" x14ac:dyDescent="0.3">
      <c r="A308" s="113" t="s">
        <v>129</v>
      </c>
      <c r="B308" s="118">
        <v>1</v>
      </c>
    </row>
    <row r="309" spans="1:2" ht="16.5" x14ac:dyDescent="0.3">
      <c r="A309" s="120" t="s">
        <v>531</v>
      </c>
      <c r="B309" s="97">
        <v>905</v>
      </c>
    </row>
    <row r="310" spans="1:2" ht="16.5" x14ac:dyDescent="0.3">
      <c r="A310" s="113" t="s">
        <v>538</v>
      </c>
      <c r="B310" s="118">
        <v>141</v>
      </c>
    </row>
    <row r="311" spans="1:2" ht="16.5" x14ac:dyDescent="0.3">
      <c r="A311" s="113" t="s">
        <v>539</v>
      </c>
      <c r="B311" s="118">
        <v>15</v>
      </c>
    </row>
    <row r="312" spans="1:2" ht="16.5" x14ac:dyDescent="0.3">
      <c r="A312" s="113" t="s">
        <v>127</v>
      </c>
      <c r="B312" s="118">
        <v>28</v>
      </c>
    </row>
    <row r="313" spans="1:2" ht="16.5" x14ac:dyDescent="0.3">
      <c r="A313" s="113" t="s">
        <v>559</v>
      </c>
      <c r="B313" s="118">
        <v>80</v>
      </c>
    </row>
    <row r="314" spans="1:2" ht="16.5" x14ac:dyDescent="0.3">
      <c r="A314" s="113" t="s">
        <v>18</v>
      </c>
      <c r="B314" s="118">
        <v>120</v>
      </c>
    </row>
    <row r="315" spans="1:2" ht="16.5" x14ac:dyDescent="0.3">
      <c r="A315" s="113" t="s">
        <v>466</v>
      </c>
      <c r="B315" s="118">
        <v>3</v>
      </c>
    </row>
    <row r="316" spans="1:2" ht="16.5" x14ac:dyDescent="0.3">
      <c r="A316" s="113" t="s">
        <v>542</v>
      </c>
      <c r="B316" s="118">
        <v>1</v>
      </c>
    </row>
    <row r="317" spans="1:2" ht="33" x14ac:dyDescent="0.3">
      <c r="A317" s="113" t="s">
        <v>99</v>
      </c>
      <c r="B317" s="118">
        <v>0</v>
      </c>
    </row>
    <row r="318" spans="1:2" ht="16.5" x14ac:dyDescent="0.3">
      <c r="A318" s="113" t="s">
        <v>477</v>
      </c>
      <c r="B318" s="118">
        <v>2</v>
      </c>
    </row>
    <row r="319" spans="1:2" ht="16.5" x14ac:dyDescent="0.3">
      <c r="A319" s="113" t="s">
        <v>44</v>
      </c>
      <c r="B319" s="118">
        <v>21</v>
      </c>
    </row>
    <row r="320" spans="1:2" ht="16.5" x14ac:dyDescent="0.3">
      <c r="A320" s="113" t="s">
        <v>47</v>
      </c>
      <c r="B320" s="118">
        <v>24</v>
      </c>
    </row>
    <row r="321" spans="1:2" ht="16.5" x14ac:dyDescent="0.3">
      <c r="A321" s="113" t="s">
        <v>40</v>
      </c>
      <c r="B321" s="118">
        <v>8</v>
      </c>
    </row>
    <row r="322" spans="1:2" ht="16.5" x14ac:dyDescent="0.3">
      <c r="A322" s="113" t="s">
        <v>53</v>
      </c>
      <c r="B322" s="118">
        <v>50</v>
      </c>
    </row>
    <row r="323" spans="1:2" ht="16.5" x14ac:dyDescent="0.3">
      <c r="A323" s="113" t="s">
        <v>52</v>
      </c>
      <c r="B323" s="118">
        <v>154</v>
      </c>
    </row>
    <row r="324" spans="1:2" ht="16.5" x14ac:dyDescent="0.3">
      <c r="A324" s="113" t="s">
        <v>49</v>
      </c>
      <c r="B324" s="118">
        <v>147</v>
      </c>
    </row>
    <row r="325" spans="1:2" ht="16.5" x14ac:dyDescent="0.3">
      <c r="A325" s="113" t="s">
        <v>24</v>
      </c>
      <c r="B325" s="118">
        <v>2</v>
      </c>
    </row>
    <row r="326" spans="1:2" ht="16.5" x14ac:dyDescent="0.3">
      <c r="A326" s="113" t="s">
        <v>55</v>
      </c>
      <c r="B326" s="118">
        <v>24</v>
      </c>
    </row>
    <row r="327" spans="1:2" ht="16.5" x14ac:dyDescent="0.3">
      <c r="A327" s="113" t="s">
        <v>35</v>
      </c>
      <c r="B327" s="118">
        <v>174</v>
      </c>
    </row>
    <row r="328" spans="1:2" ht="16.5" x14ac:dyDescent="0.3">
      <c r="A328" s="113" t="s">
        <v>36</v>
      </c>
      <c r="B328" s="118">
        <v>183</v>
      </c>
    </row>
    <row r="329" spans="1:2" ht="16.5" x14ac:dyDescent="0.3">
      <c r="A329" s="113" t="s">
        <v>550</v>
      </c>
      <c r="B329" s="118">
        <v>1</v>
      </c>
    </row>
    <row r="330" spans="1:2" ht="16.5" x14ac:dyDescent="0.3">
      <c r="A330" s="113" t="s">
        <v>117</v>
      </c>
      <c r="B330" s="118">
        <v>5</v>
      </c>
    </row>
    <row r="331" spans="1:2" ht="16.5" x14ac:dyDescent="0.3">
      <c r="A331" s="120" t="s">
        <v>234</v>
      </c>
      <c r="B331" s="97">
        <v>1</v>
      </c>
    </row>
    <row r="332" spans="1:2" ht="16.5" x14ac:dyDescent="0.3">
      <c r="A332" s="113" t="s">
        <v>32</v>
      </c>
      <c r="B332" s="118">
        <v>300</v>
      </c>
    </row>
    <row r="333" spans="1:2" ht="16.5" x14ac:dyDescent="0.3">
      <c r="A333" s="120" t="s">
        <v>514</v>
      </c>
      <c r="B333" s="97">
        <v>6</v>
      </c>
    </row>
    <row r="334" spans="1:2" ht="16.5" x14ac:dyDescent="0.3">
      <c r="A334" s="120" t="s">
        <v>269</v>
      </c>
      <c r="B334" s="97">
        <v>4002</v>
      </c>
    </row>
    <row r="335" spans="1:2" ht="16.5" x14ac:dyDescent="0.3">
      <c r="A335" s="120" t="s">
        <v>268</v>
      </c>
      <c r="B335" s="97">
        <v>11361</v>
      </c>
    </row>
    <row r="336" spans="1:2" ht="16.5" x14ac:dyDescent="0.3">
      <c r="A336" s="120" t="s">
        <v>235</v>
      </c>
      <c r="B336" s="97">
        <v>60</v>
      </c>
    </row>
    <row r="337" spans="1:2" ht="33" x14ac:dyDescent="0.3">
      <c r="A337" s="113" t="s">
        <v>76</v>
      </c>
      <c r="B337" s="118">
        <v>8</v>
      </c>
    </row>
    <row r="338" spans="1:2" ht="16.5" x14ac:dyDescent="0.3">
      <c r="A338" s="119" t="s">
        <v>490</v>
      </c>
      <c r="B338" s="118">
        <v>20</v>
      </c>
    </row>
    <row r="339" spans="1:2" ht="16.5" x14ac:dyDescent="0.3">
      <c r="A339" s="119" t="s">
        <v>557</v>
      </c>
      <c r="B339" s="118">
        <v>3</v>
      </c>
    </row>
    <row r="340" spans="1:2" ht="16.5" x14ac:dyDescent="0.3">
      <c r="A340" s="119" t="s">
        <v>495</v>
      </c>
      <c r="B340" s="118">
        <v>8</v>
      </c>
    </row>
    <row r="341" spans="1:2" ht="16.5" x14ac:dyDescent="0.3">
      <c r="A341" s="119" t="s">
        <v>487</v>
      </c>
      <c r="B341" s="118">
        <v>3</v>
      </c>
    </row>
    <row r="342" spans="1:2" ht="16.5" x14ac:dyDescent="0.3">
      <c r="A342" s="119" t="s">
        <v>551</v>
      </c>
      <c r="B342" s="118">
        <v>8</v>
      </c>
    </row>
    <row r="343" spans="1:2" ht="16.5" x14ac:dyDescent="0.3">
      <c r="A343" s="113" t="s">
        <v>121</v>
      </c>
      <c r="B343" s="118">
        <v>3</v>
      </c>
    </row>
    <row r="344" spans="1:2" ht="16.5" x14ac:dyDescent="0.3">
      <c r="A344" s="113" t="s">
        <v>139</v>
      </c>
      <c r="B344" s="118">
        <v>1</v>
      </c>
    </row>
    <row r="345" spans="1:2" ht="16.5" x14ac:dyDescent="0.3">
      <c r="A345" s="113" t="s">
        <v>46</v>
      </c>
      <c r="B345" s="118">
        <v>29</v>
      </c>
    </row>
    <row r="346" spans="1:2" ht="16.5" x14ac:dyDescent="0.3">
      <c r="A346" s="119" t="s">
        <v>488</v>
      </c>
      <c r="B346" s="118">
        <v>3</v>
      </c>
    </row>
    <row r="347" spans="1:2" ht="16.5" x14ac:dyDescent="0.3">
      <c r="A347" s="113" t="s">
        <v>20</v>
      </c>
      <c r="B347" s="118">
        <v>320</v>
      </c>
    </row>
    <row r="348" spans="1:2" ht="16.5" x14ac:dyDescent="0.3">
      <c r="A348" s="120" t="s">
        <v>240</v>
      </c>
      <c r="B348" s="97">
        <v>10</v>
      </c>
    </row>
    <row r="349" spans="1:2" ht="16.5" x14ac:dyDescent="0.3">
      <c r="A349" s="120" t="s">
        <v>241</v>
      </c>
      <c r="B349" s="97">
        <v>30</v>
      </c>
    </row>
    <row r="350" spans="1:2" ht="16.5" x14ac:dyDescent="0.3">
      <c r="A350" s="120" t="s">
        <v>242</v>
      </c>
      <c r="B350" s="97">
        <v>60</v>
      </c>
    </row>
    <row r="351" spans="1:2" ht="16.5" x14ac:dyDescent="0.3">
      <c r="A351" s="113" t="s">
        <v>479</v>
      </c>
      <c r="B351" s="118">
        <v>1</v>
      </c>
    </row>
    <row r="352" spans="1:2" ht="16.5" x14ac:dyDescent="0.3">
      <c r="A352" s="113" t="s">
        <v>85</v>
      </c>
      <c r="B352" s="118">
        <v>2</v>
      </c>
    </row>
    <row r="353" spans="1:2" ht="16.5" x14ac:dyDescent="0.3">
      <c r="A353" s="113" t="s">
        <v>480</v>
      </c>
      <c r="B353" s="118">
        <v>1</v>
      </c>
    </row>
    <row r="354" spans="1:2" ht="16.5" x14ac:dyDescent="0.3">
      <c r="A354" s="113" t="s">
        <v>470</v>
      </c>
      <c r="B354" s="118">
        <v>4</v>
      </c>
    </row>
    <row r="355" spans="1:2" ht="16.5" x14ac:dyDescent="0.3">
      <c r="A355" s="113" t="s">
        <v>507</v>
      </c>
      <c r="B355" s="118">
        <v>0</v>
      </c>
    </row>
    <row r="356" spans="1:2" ht="16.5" x14ac:dyDescent="0.3">
      <c r="A356" s="113" t="s">
        <v>102</v>
      </c>
      <c r="B356" s="118">
        <v>0</v>
      </c>
    </row>
    <row r="357" spans="1:2" ht="16.5" x14ac:dyDescent="0.3">
      <c r="A357" s="119" t="s">
        <v>533</v>
      </c>
      <c r="B357" s="118">
        <v>1</v>
      </c>
    </row>
    <row r="358" spans="1:2" ht="16.5" x14ac:dyDescent="0.3">
      <c r="A358" s="113" t="s">
        <v>280</v>
      </c>
      <c r="B358" s="118">
        <v>3</v>
      </c>
    </row>
    <row r="359" spans="1:2" ht="16.5" x14ac:dyDescent="0.3">
      <c r="A359" s="113" t="s">
        <v>535</v>
      </c>
      <c r="B359" s="118">
        <v>141</v>
      </c>
    </row>
    <row r="360" spans="1:2" ht="16.5" x14ac:dyDescent="0.3">
      <c r="A360" s="113" t="s">
        <v>115</v>
      </c>
      <c r="B360" s="118">
        <v>5</v>
      </c>
    </row>
    <row r="361" spans="1:2" ht="16.5" x14ac:dyDescent="0.3">
      <c r="A361" s="113" t="s">
        <v>503</v>
      </c>
      <c r="B361" s="118">
        <v>2</v>
      </c>
    </row>
    <row r="362" spans="1:2" ht="33" x14ac:dyDescent="0.3">
      <c r="A362" s="113" t="s">
        <v>536</v>
      </c>
      <c r="B362" s="118">
        <v>2</v>
      </c>
    </row>
    <row r="363" spans="1:2" ht="16.5" x14ac:dyDescent="0.3">
      <c r="A363" s="113" t="s">
        <v>537</v>
      </c>
      <c r="B363" s="118">
        <v>3</v>
      </c>
    </row>
    <row r="364" spans="1:2" ht="16.5" x14ac:dyDescent="0.3">
      <c r="A364" s="113" t="s">
        <v>41</v>
      </c>
      <c r="B364" s="118">
        <v>85</v>
      </c>
    </row>
    <row r="365" spans="1:2" ht="16.5" x14ac:dyDescent="0.3">
      <c r="A365" s="113" t="s">
        <v>272</v>
      </c>
      <c r="B365" s="135">
        <v>3000</v>
      </c>
    </row>
    <row r="366" spans="1:2" ht="16.5" x14ac:dyDescent="0.3">
      <c r="A366" s="113" t="s">
        <v>138</v>
      </c>
      <c r="B366" s="118">
        <v>1</v>
      </c>
    </row>
    <row r="367" spans="1:2" ht="16.5" x14ac:dyDescent="0.3">
      <c r="A367" s="120" t="s">
        <v>236</v>
      </c>
      <c r="B367" s="97">
        <v>70</v>
      </c>
    </row>
    <row r="368" spans="1:2" ht="16.5" x14ac:dyDescent="0.3">
      <c r="A368" s="113" t="s">
        <v>471</v>
      </c>
      <c r="B368" s="118">
        <v>4</v>
      </c>
    </row>
    <row r="369" spans="1:2" ht="16.5" x14ac:dyDescent="0.3">
      <c r="A369" s="120" t="s">
        <v>237</v>
      </c>
      <c r="B369" s="97">
        <v>8</v>
      </c>
    </row>
    <row r="370" spans="1:2" ht="16.5" x14ac:dyDescent="0.3">
      <c r="A370" s="119" t="s">
        <v>48</v>
      </c>
      <c r="B370" s="118">
        <v>59</v>
      </c>
    </row>
    <row r="371" spans="1:2" ht="16.5" x14ac:dyDescent="0.3">
      <c r="A371" s="113" t="s">
        <v>125</v>
      </c>
      <c r="B371" s="118">
        <v>5</v>
      </c>
    </row>
    <row r="372" spans="1:2" ht="16.5" x14ac:dyDescent="0.3">
      <c r="A372" s="120" t="s">
        <v>254</v>
      </c>
      <c r="B372" s="97">
        <v>27</v>
      </c>
    </row>
    <row r="373" spans="1:2" ht="16.5" x14ac:dyDescent="0.3">
      <c r="A373" s="120" t="s">
        <v>554</v>
      </c>
      <c r="B373" s="97">
        <v>1</v>
      </c>
    </row>
  </sheetData>
  <sheetProtection algorithmName="SHA-512" hashValue="iSNKDUV61QkHQjgPBpb1oaDwwIx/O1rgeQEfUwOHEOlpIXwSDmGtXUq5yp0+b7xaEM3UOMShPdxbSBfcsGIizQ==" saltValue="gGD82igQaEYnTrNXhRbi6Q==" spinCount="100000" sheet="1" objects="1" scenarios="1" selectLockedCells="1" selectUnlockedCells="1"/>
  <mergeCells count="5">
    <mergeCell ref="A1:H1"/>
    <mergeCell ref="A2:H2"/>
    <mergeCell ref="A64:H64"/>
    <mergeCell ref="A65:H65"/>
    <mergeCell ref="G63:H6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EX A MANAGEMENT FEE - INCENTIVE</vt:lpstr>
      <vt:lpstr>EX B PROJECTED ATTENDANCE SALES</vt:lpstr>
      <vt:lpstr>EX C MANAGEMENT STAFF</vt:lpstr>
      <vt:lpstr>EX D CAPITAL INVESTMENT</vt:lpstr>
      <vt:lpstr>EX E OPERATING PROFORMA</vt:lpstr>
      <vt:lpstr>EX F HISTORIC FINANCIALS</vt:lpstr>
      <vt:lpstr>EX G EXISTING EQUIPMENT</vt:lpstr>
      <vt:lpstr>'EX A MANAGEMENT FEE - INCENTIVE'!Print_Area</vt:lpstr>
      <vt:lpstr>'EX B PROJECTED ATTENDANCE SALES'!Print_Area</vt:lpstr>
      <vt:lpstr>'EX C MANAGEMENT STAFF'!Print_Area</vt:lpstr>
      <vt:lpstr>'EX D CAPITAL INVESTMENT'!Print_Area</vt:lpstr>
      <vt:lpstr>'EX E OPERATING PROFORMA'!Print_Area</vt:lpstr>
      <vt:lpstr>'EX F HISTORIC FINANCIALS'!Print_Area</vt:lpstr>
      <vt:lpstr>'EX E OPERATING PROFORMA'!Print_Titles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Bigelow</dc:creator>
  <cp:lastModifiedBy>David Stephenson</cp:lastModifiedBy>
  <cp:lastPrinted>2017-02-24T13:26:46Z</cp:lastPrinted>
  <dcterms:created xsi:type="dcterms:W3CDTF">2016-09-04T22:51:36Z</dcterms:created>
  <dcterms:modified xsi:type="dcterms:W3CDTF">2017-02-24T19:34:48Z</dcterms:modified>
</cp:coreProperties>
</file>