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ef.local\data\users\e128320\My Documents\"/>
    </mc:Choice>
  </mc:AlternateContent>
  <bookViews>
    <workbookView xWindow="0" yWindow="0" windowWidth="25890" windowHeight="11775"/>
  </bookViews>
  <sheets>
    <sheet name="SECTION A-SOLID WASTE " sheetId="1" r:id="rId1"/>
    <sheet name="SECTION B-RECYCLING" sheetId="2" r:id="rId2"/>
    <sheet name="SECTION C-COMBINED" sheetId="3" r:id="rId3"/>
  </sheets>
  <definedNames>
    <definedName name="_xlnm.Print_Area" localSheetId="0">'SECTION A-SOLID WASTE '!$A$1:$I$65</definedName>
    <definedName name="_xlnm.Print_Area" localSheetId="1">'SECTION B-RECYCLING'!$A$1:$K$48</definedName>
    <definedName name="_xlnm.Print_Area" localSheetId="2">'SECTION C-COMBINED'!$A$1:$J$122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9" i="3" l="1"/>
  <c r="J118" i="3"/>
  <c r="J117" i="3"/>
  <c r="J116" i="3"/>
  <c r="G119" i="3"/>
  <c r="G118" i="3"/>
  <c r="G117" i="3"/>
  <c r="G116" i="3"/>
  <c r="J108" i="3"/>
  <c r="J107" i="3"/>
  <c r="J106" i="3"/>
  <c r="J105" i="3"/>
  <c r="G108" i="3"/>
  <c r="G107" i="3"/>
  <c r="G106" i="3"/>
  <c r="G105" i="3"/>
  <c r="J97" i="3"/>
  <c r="J96" i="3"/>
  <c r="J95" i="3"/>
  <c r="J94" i="3"/>
  <c r="G97" i="3"/>
  <c r="G96" i="3"/>
  <c r="G95" i="3"/>
  <c r="G94" i="3"/>
  <c r="J86" i="3"/>
  <c r="J85" i="3"/>
  <c r="J84" i="3"/>
  <c r="J83" i="3"/>
  <c r="G86" i="3"/>
  <c r="G85" i="3"/>
  <c r="G84" i="3"/>
  <c r="G83" i="3"/>
  <c r="J75" i="3"/>
  <c r="J74" i="3"/>
  <c r="J73" i="3"/>
  <c r="J72" i="3"/>
  <c r="G75" i="3"/>
  <c r="G74" i="3"/>
  <c r="G73" i="3"/>
  <c r="G72" i="3"/>
  <c r="I63" i="3"/>
  <c r="I62" i="3"/>
  <c r="I61" i="3"/>
  <c r="I60" i="3"/>
  <c r="I59" i="3"/>
  <c r="I58" i="3"/>
  <c r="I57" i="3"/>
  <c r="I56" i="3"/>
  <c r="H63" i="3"/>
  <c r="H62" i="3"/>
  <c r="H61" i="3"/>
  <c r="H60" i="3"/>
  <c r="H59" i="3"/>
  <c r="H58" i="3"/>
  <c r="H57" i="3"/>
  <c r="H56" i="3"/>
  <c r="G57" i="3"/>
  <c r="G58" i="3"/>
  <c r="G59" i="3"/>
  <c r="G61" i="3"/>
  <c r="G62" i="3"/>
  <c r="G63" i="3"/>
  <c r="G56" i="3"/>
  <c r="H50" i="3"/>
  <c r="H49" i="3"/>
  <c r="H48" i="3"/>
  <c r="H47" i="3"/>
  <c r="H46" i="3"/>
  <c r="I46" i="3" s="1"/>
  <c r="H45" i="3"/>
  <c r="I45" i="3" s="1"/>
  <c r="H44" i="3"/>
  <c r="H43" i="3"/>
  <c r="I43" i="3" s="1"/>
  <c r="H37" i="3"/>
  <c r="H36" i="3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4" i="3"/>
  <c r="H23" i="3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I50" i="3"/>
  <c r="I49" i="3"/>
  <c r="I48" i="3"/>
  <c r="I47" i="3"/>
  <c r="I44" i="3"/>
  <c r="G50" i="3"/>
  <c r="G49" i="3"/>
  <c r="G48" i="3"/>
  <c r="G46" i="3"/>
  <c r="G45" i="3"/>
  <c r="G44" i="3"/>
  <c r="G43" i="3"/>
  <c r="I37" i="3"/>
  <c r="I36" i="3"/>
  <c r="G37" i="3"/>
  <c r="G36" i="3"/>
  <c r="G35" i="3"/>
  <c r="G33" i="3"/>
  <c r="G32" i="3"/>
  <c r="G31" i="3"/>
  <c r="G30" i="3"/>
  <c r="I24" i="3"/>
  <c r="I23" i="3"/>
  <c r="G24" i="3"/>
  <c r="G23" i="3"/>
  <c r="G22" i="3"/>
  <c r="G20" i="3"/>
  <c r="G19" i="3"/>
  <c r="G18" i="3"/>
  <c r="G17" i="3"/>
  <c r="I11" i="3"/>
  <c r="I10" i="3"/>
  <c r="I9" i="3"/>
  <c r="I8" i="3"/>
  <c r="I7" i="3"/>
  <c r="I6" i="3"/>
  <c r="I5" i="3"/>
  <c r="I4" i="3"/>
  <c r="H11" i="3"/>
  <c r="H10" i="3"/>
  <c r="H9" i="3"/>
  <c r="H8" i="3"/>
  <c r="H7" i="3"/>
  <c r="H6" i="3"/>
  <c r="H5" i="3"/>
  <c r="H4" i="3"/>
  <c r="G11" i="3"/>
  <c r="G10" i="3"/>
  <c r="G9" i="3"/>
  <c r="G7" i="3"/>
  <c r="G6" i="3"/>
  <c r="G5" i="3"/>
  <c r="G4" i="3"/>
  <c r="K45" i="2"/>
  <c r="K44" i="2"/>
  <c r="K43" i="2"/>
  <c r="K42" i="2"/>
  <c r="H45" i="2"/>
  <c r="H44" i="2"/>
  <c r="H43" i="2"/>
  <c r="H42" i="2"/>
  <c r="H33" i="2"/>
  <c r="K36" i="2"/>
  <c r="K35" i="2"/>
  <c r="K34" i="2"/>
  <c r="H36" i="2"/>
  <c r="H35" i="2"/>
  <c r="H34" i="2"/>
  <c r="K33" i="2"/>
  <c r="K27" i="2"/>
  <c r="K26" i="2"/>
  <c r="K25" i="2"/>
  <c r="K24" i="2"/>
  <c r="H27" i="2"/>
  <c r="H26" i="2"/>
  <c r="H25" i="2"/>
  <c r="H24" i="2"/>
  <c r="K18" i="2"/>
  <c r="K17" i="2"/>
  <c r="K16" i="2"/>
  <c r="K15" i="2"/>
  <c r="H18" i="2"/>
  <c r="H17" i="2"/>
  <c r="H16" i="2"/>
  <c r="H15" i="2"/>
  <c r="K9" i="2"/>
  <c r="K8" i="2"/>
  <c r="K7" i="2"/>
  <c r="H63" i="1"/>
  <c r="H62" i="1"/>
  <c r="H61" i="1"/>
  <c r="H60" i="1"/>
  <c r="H59" i="1"/>
  <c r="H58" i="1"/>
  <c r="I58" i="1" s="1"/>
  <c r="H57" i="1"/>
  <c r="I57" i="1" s="1"/>
  <c r="H56" i="1"/>
  <c r="I56" i="1" s="1"/>
  <c r="H50" i="1"/>
  <c r="H49" i="1"/>
  <c r="H48" i="1"/>
  <c r="H47" i="1"/>
  <c r="H46" i="1"/>
  <c r="H45" i="1"/>
  <c r="H44" i="1"/>
  <c r="I44" i="1" s="1"/>
  <c r="H43" i="1"/>
  <c r="I43" i="1" s="1"/>
  <c r="H37" i="1"/>
  <c r="H36" i="1"/>
  <c r="H35" i="1"/>
  <c r="H34" i="1"/>
  <c r="H33" i="1"/>
  <c r="H32" i="1"/>
  <c r="H31" i="1"/>
  <c r="H30" i="1"/>
  <c r="I30" i="1" s="1"/>
  <c r="H24" i="1"/>
  <c r="H23" i="1"/>
  <c r="I23" i="1" s="1"/>
  <c r="H22" i="1"/>
  <c r="H21" i="1"/>
  <c r="H20" i="1"/>
  <c r="I20" i="1" s="1"/>
  <c r="H19" i="1"/>
  <c r="H18" i="1"/>
  <c r="H17" i="1"/>
  <c r="I17" i="1" s="1"/>
  <c r="H11" i="1"/>
  <c r="H10" i="1"/>
  <c r="H9" i="1"/>
  <c r="H8" i="1"/>
  <c r="H7" i="1"/>
  <c r="I7" i="1" s="1"/>
  <c r="H6" i="1"/>
  <c r="I6" i="1" s="1"/>
  <c r="H5" i="1"/>
  <c r="I5" i="1" s="1"/>
  <c r="H4" i="1"/>
  <c r="I63" i="1"/>
  <c r="I62" i="1"/>
  <c r="I61" i="1"/>
  <c r="I60" i="1"/>
  <c r="I59" i="1"/>
  <c r="G63" i="1"/>
  <c r="G62" i="1"/>
  <c r="G61" i="1"/>
  <c r="G59" i="1"/>
  <c r="G58" i="1"/>
  <c r="G57" i="1"/>
  <c r="G56" i="1"/>
  <c r="I50" i="1"/>
  <c r="I49" i="1"/>
  <c r="I48" i="1"/>
  <c r="I47" i="1"/>
  <c r="I46" i="1"/>
  <c r="I45" i="1"/>
  <c r="G50" i="1"/>
  <c r="G49" i="1"/>
  <c r="G48" i="1"/>
  <c r="G46" i="1"/>
  <c r="G45" i="1"/>
  <c r="G44" i="1"/>
  <c r="G43" i="1"/>
  <c r="I37" i="1"/>
  <c r="I36" i="1"/>
  <c r="I35" i="1"/>
  <c r="I34" i="1"/>
  <c r="I33" i="1"/>
  <c r="I32" i="1"/>
  <c r="I31" i="1"/>
  <c r="G37" i="1"/>
  <c r="G36" i="1"/>
  <c r="G35" i="1"/>
  <c r="G33" i="1"/>
  <c r="G32" i="1"/>
  <c r="G31" i="1"/>
  <c r="G30" i="1"/>
  <c r="G4" i="1"/>
  <c r="I4" i="1" s="1"/>
  <c r="I24" i="1"/>
  <c r="I22" i="1"/>
  <c r="I21" i="1"/>
  <c r="I19" i="1"/>
  <c r="I18" i="1"/>
  <c r="G20" i="1"/>
  <c r="G24" i="1"/>
  <c r="G23" i="1"/>
  <c r="G22" i="1"/>
  <c r="G19" i="1"/>
  <c r="G18" i="1"/>
  <c r="G17" i="1"/>
  <c r="G11" i="1"/>
  <c r="G10" i="1"/>
  <c r="I10" i="1" s="1"/>
  <c r="G9" i="1"/>
  <c r="I8" i="1"/>
  <c r="G7" i="1"/>
  <c r="G6" i="1"/>
  <c r="G5" i="1"/>
  <c r="I11" i="1"/>
  <c r="I9" i="1"/>
  <c r="I64" i="3" l="1"/>
  <c r="I65" i="3"/>
  <c r="F121" i="3" l="1"/>
  <c r="J120" i="3"/>
  <c r="J121" i="3" s="1"/>
  <c r="I120" i="3"/>
  <c r="I121" i="3" s="1"/>
  <c r="G120" i="3"/>
  <c r="G121" i="3" s="1"/>
  <c r="F120" i="3"/>
  <c r="E120" i="3"/>
  <c r="E121" i="3" s="1"/>
  <c r="I110" i="3"/>
  <c r="G110" i="3"/>
  <c r="F110" i="3"/>
  <c r="E110" i="3"/>
  <c r="J109" i="3"/>
  <c r="J110" i="3" s="1"/>
  <c r="I109" i="3"/>
  <c r="G109" i="3"/>
  <c r="F109" i="3"/>
  <c r="E109" i="3"/>
  <c r="J99" i="3"/>
  <c r="I99" i="3"/>
  <c r="F99" i="3"/>
  <c r="J98" i="3"/>
  <c r="I98" i="3"/>
  <c r="G98" i="3"/>
  <c r="G99" i="3" s="1"/>
  <c r="F98" i="3"/>
  <c r="E98" i="3"/>
  <c r="E99" i="3" s="1"/>
  <c r="G87" i="3"/>
  <c r="G88" i="3" s="1"/>
  <c r="J87" i="3"/>
  <c r="J88" i="3" s="1"/>
  <c r="I87" i="3"/>
  <c r="I88" i="3" s="1"/>
  <c r="F87" i="3"/>
  <c r="F88" i="3" s="1"/>
  <c r="E87" i="3"/>
  <c r="E88" i="3" s="1"/>
  <c r="J77" i="3"/>
  <c r="G77" i="3"/>
  <c r="F77" i="3"/>
  <c r="E77" i="3"/>
  <c r="J76" i="3"/>
  <c r="I76" i="3"/>
  <c r="I77" i="3" s="1"/>
  <c r="G76" i="3"/>
  <c r="F76" i="3"/>
  <c r="E76" i="3"/>
  <c r="G46" i="2" l="1"/>
  <c r="G47" i="2" s="1"/>
  <c r="G37" i="2"/>
  <c r="G38" i="2" s="1"/>
  <c r="G29" i="2"/>
  <c r="G19" i="2"/>
  <c r="G20" i="2" s="1"/>
  <c r="J10" i="2" l="1"/>
  <c r="J11" i="2" s="1"/>
  <c r="G10" i="2"/>
  <c r="G11" i="2" s="1"/>
  <c r="F10" i="2"/>
  <c r="F11" i="2" s="1"/>
  <c r="H9" i="2"/>
  <c r="H8" i="2"/>
  <c r="H7" i="2"/>
  <c r="H6" i="2"/>
  <c r="H10" i="2" l="1"/>
  <c r="H11" i="2" s="1"/>
  <c r="K6" i="2"/>
  <c r="F19" i="2"/>
  <c r="F20" i="2" s="1"/>
  <c r="H19" i="2"/>
  <c r="H20" i="2" s="1"/>
  <c r="J19" i="2"/>
  <c r="J20" i="2" s="1"/>
  <c r="K19" i="2"/>
  <c r="K20" i="2" s="1"/>
  <c r="F28" i="2"/>
  <c r="F29" i="2" s="1"/>
  <c r="H28" i="2"/>
  <c r="H29" i="2" s="1"/>
  <c r="J28" i="2"/>
  <c r="J29" i="2" s="1"/>
  <c r="K28" i="2"/>
  <c r="K29" i="2" s="1"/>
  <c r="F37" i="2"/>
  <c r="F38" i="2" s="1"/>
  <c r="H37" i="2"/>
  <c r="H38" i="2" s="1"/>
  <c r="J37" i="2"/>
  <c r="J38" i="2" s="1"/>
  <c r="K37" i="2"/>
  <c r="K38" i="2" s="1"/>
  <c r="F46" i="2"/>
  <c r="F47" i="2" s="1"/>
  <c r="H46" i="2"/>
  <c r="H47" i="2" s="1"/>
  <c r="J46" i="2"/>
  <c r="J47" i="2" s="1"/>
  <c r="K46" i="2"/>
  <c r="K47" i="2" s="1"/>
  <c r="I51" i="3" l="1"/>
  <c r="I52" i="3" s="1"/>
  <c r="I38" i="3"/>
  <c r="I39" i="3" s="1"/>
  <c r="I25" i="3"/>
  <c r="I26" i="3" s="1"/>
  <c r="I12" i="3"/>
  <c r="I13" i="3" s="1"/>
  <c r="K10" i="2"/>
  <c r="K11" i="2" s="1"/>
  <c r="I64" i="1"/>
  <c r="I65" i="1" s="1"/>
  <c r="I51" i="1"/>
  <c r="I52" i="1" s="1"/>
  <c r="I38" i="1"/>
  <c r="I39" i="1" s="1"/>
  <c r="I25" i="1"/>
  <c r="I26" i="1" s="1"/>
  <c r="I12" i="1"/>
  <c r="I13" i="1" s="1"/>
</calcChain>
</file>

<file path=xl/sharedStrings.xml><?xml version="1.0" encoding="utf-8"?>
<sst xmlns="http://schemas.openxmlformats.org/spreadsheetml/2006/main" count="512" uniqueCount="122">
  <si>
    <t xml:space="preserve">Collection Site </t>
  </si>
  <si>
    <t xml:space="preserve">Number of Containers </t>
  </si>
  <si>
    <t>Collection Frequency per Month</t>
  </si>
  <si>
    <t xml:space="preserve">Monthly Rental per container </t>
  </si>
  <si>
    <t>Total Monthly Rental</t>
  </si>
  <si>
    <t xml:space="preserve">Total for One Month </t>
  </si>
  <si>
    <t>Container Capacity (Cubic Yards)</t>
  </si>
  <si>
    <t xml:space="preserve">Total Monthly Hauls (estimated) </t>
  </si>
  <si>
    <t xml:space="preserve">George R. Brown Convention Center </t>
  </si>
  <si>
    <t xml:space="preserve">Jones Hall </t>
  </si>
  <si>
    <t xml:space="preserve">Wortham Theater Center* </t>
  </si>
  <si>
    <t xml:space="preserve">Miller Outdoor Theatre Center * </t>
  </si>
  <si>
    <t xml:space="preserve">Talento Bilingue de Houston </t>
  </si>
  <si>
    <t xml:space="preserve">Note: Collection Frequencies listed below are only estimates. Actual collection frequncies may vary from month to month. </t>
  </si>
  <si>
    <t>3 Rubbermaid Containers                       (HFC Owned)</t>
  </si>
  <si>
    <t>40 Compactor</t>
  </si>
  <si>
    <t>30 yd Compactors</t>
  </si>
  <si>
    <t xml:space="preserve">Note: " OBM Mixed Paper" means official Board Markets (OBM) Mixed Paper, high-side, Southwest region. </t>
  </si>
  <si>
    <t xml:space="preserve">Total Estimated Material Weight per month (tons) </t>
  </si>
  <si>
    <t>Monthly Equipment Cost</t>
  </si>
  <si>
    <t>Monthly Pickup Fees</t>
  </si>
  <si>
    <t xml:space="preserve">HFC's Total Monthly Service Cost </t>
  </si>
  <si>
    <t>HFC Rebate % of OBM Mixed Paper</t>
  </si>
  <si>
    <t>Estimated Customer Rebate</t>
  </si>
  <si>
    <t>George R. Brown Convention Center</t>
  </si>
  <si>
    <t>95-gallon cart</t>
  </si>
  <si>
    <t xml:space="preserve">Wortham Theater Center </t>
  </si>
  <si>
    <t xml:space="preserve">Partnership Tower </t>
  </si>
  <si>
    <t>George R. Brown Covention Center</t>
  </si>
  <si>
    <t>AGREEMENT YEAR ONE</t>
  </si>
  <si>
    <t xml:space="preserve">Facilities with                                                          Recyclable Materials </t>
  </si>
  <si>
    <t xml:space="preserve">Number of                                                             Recylcing Containers </t>
  </si>
  <si>
    <t xml:space="preserve">Description of                                                                      Recylcing Equipment </t>
  </si>
  <si>
    <t>George R. Brown                                Convention Center</t>
  </si>
  <si>
    <t xml:space="preserve">AGREEMENT YEAR TWO </t>
  </si>
  <si>
    <t xml:space="preserve">AGREEMENT YEAR THREE </t>
  </si>
  <si>
    <t>RENEWAL YEAR ONE-AGREEMENT YEAR FOUR</t>
  </si>
  <si>
    <r>
      <rPr>
        <b/>
        <sz val="11"/>
        <color theme="1"/>
        <rFont val="Calibri"/>
        <family val="2"/>
        <scheme val="minor"/>
      </rPr>
      <t xml:space="preserve">SECTION 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RECYCLING SERVICES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</si>
  <si>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RENEWAL YEAR TWO-AGREEMENT YEAR FIVE</t>
  </si>
  <si>
    <t xml:space="preserve">Total Monthly Solid Waste Container Services Fees  </t>
  </si>
  <si>
    <r>
      <t xml:space="preserve">Name of Facility with Recyclables                                                        </t>
    </r>
    <r>
      <rPr>
        <sz val="11"/>
        <color theme="1"/>
        <rFont val="Calibri"/>
        <family val="2"/>
        <scheme val="minor"/>
      </rPr>
      <t xml:space="preserve">George R. Brown Covention Center Partnership Tower                                         Jones Hall                                                                                   Wortham Theater Center                                   </t>
    </r>
  </si>
  <si>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Address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1001 Avenida de las Americas 701 Avenida de las Americas                                                                                                                                                                                615 Louisian Street                                           510 Preston Street                                            </t>
    </r>
  </si>
  <si>
    <t>Partnership Tower</t>
  </si>
  <si>
    <t>Estimated Collection Frequency per Month</t>
  </si>
  <si>
    <t>Estimated Collection Frequency per month (tons)</t>
  </si>
  <si>
    <t>ON CALL                            40 yd                 Compactor</t>
  </si>
  <si>
    <t>ON CALL                            30 yd                   Compactor</t>
  </si>
  <si>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SECTION 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AGREEMENT YEAR TWO</t>
    </r>
  </si>
  <si>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SECTION 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AGREEMENT YEAR THREE </t>
    </r>
  </si>
  <si>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SECTION 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RENEWAL YEAR ONE-AGREEMENT YEAR FOUR</t>
    </r>
  </si>
  <si>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SECTION 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RENEWAL YEAR TWO-AGREEMENT YEAR FIVE</t>
    </r>
  </si>
  <si>
    <r>
      <rPr>
        <b/>
        <sz val="11"/>
        <color theme="1"/>
        <rFont val="Calibri"/>
        <family val="2"/>
        <scheme val="minor"/>
      </rPr>
      <t xml:space="preserve">SECTION 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RECYCLING SERVICES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</si>
  <si>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AGREEMENT YEAR TWO</t>
  </si>
  <si>
    <t>AGREEMENT YEAR THREE</t>
  </si>
  <si>
    <t>Haul Rate, per haul                      (if no charge enter $0)</t>
  </si>
  <si>
    <t>Haul Rate, per haul                                 (if no charge enter $0)</t>
  </si>
  <si>
    <t xml:space="preserve">Total Monthly Rental </t>
  </si>
  <si>
    <t xml:space="preserve">Monthly Rental Per Container </t>
  </si>
  <si>
    <t xml:space="preserve">Total Monthy Hauls    (estimated) </t>
  </si>
  <si>
    <t xml:space="preserve">Description of Recylcing Equipment </t>
  </si>
  <si>
    <t>1 time per month</t>
  </si>
  <si>
    <t xml:space="preserve">1 time per month </t>
  </si>
  <si>
    <t>Total Monthly Hauls (estimate)</t>
  </si>
  <si>
    <t>ESTIMATED MONTHLY COST</t>
  </si>
  <si>
    <t xml:space="preserve"> ESTIMATED ANNUAL COST</t>
  </si>
  <si>
    <t>Estimated Customer          Net Cost</t>
  </si>
  <si>
    <t xml:space="preserve">                                                                                                                                                                           ESTIMATED ANNUAL COST</t>
  </si>
  <si>
    <t>ESTIAMTED MONTHLY COST</t>
  </si>
  <si>
    <t>Haul Rate, per haul (if no charge enter $0)</t>
  </si>
  <si>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SECTION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AGREEMENT YEAR ONE  </t>
    </r>
  </si>
  <si>
    <t>ON CALL                            40 yd                   Compactor</t>
  </si>
  <si>
    <t xml:space="preserve">  SECTION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AGREEMENT YEAR TWO </t>
  </si>
  <si>
    <r>
      <rPr>
        <b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SECTION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AGREEMENT YEAR THREE </t>
    </r>
  </si>
  <si>
    <t>ON CALL                              40 yd                   Compactor</t>
  </si>
  <si>
    <r>
      <rPr>
        <b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SECTION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RENEWAL YEAR ONE-AGREEMENT YEAR FOUR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</si>
  <si>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SECTION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RENEWAL YEAR TWO-AGREEMENT YEAR FIVE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</si>
  <si>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ON CALL                            40 Open Top</t>
  </si>
  <si>
    <t xml:space="preserve"> 30 yd                                     Self-Contained Dumpster</t>
  </si>
  <si>
    <t>4 times per month                        (1 time per week)</t>
  </si>
  <si>
    <t>4 times per month                       (1 time per week)</t>
  </si>
  <si>
    <t xml:space="preserve">40-yd Compactors </t>
  </si>
  <si>
    <t xml:space="preserve">40-yd Compactor </t>
  </si>
  <si>
    <t>95-Gallon Cart</t>
  </si>
  <si>
    <t xml:space="preserve">On CALL based on capacity of compactor (1 time per month, per compactor) </t>
  </si>
  <si>
    <t>4 times per month                                   (1 time per week)</t>
  </si>
  <si>
    <t xml:space="preserve">Estimated Customer Net Cost </t>
  </si>
  <si>
    <t>Estimated Customer Nest Cost</t>
  </si>
  <si>
    <t>Estimated Customer Net Cost</t>
  </si>
  <si>
    <t>4 times per month                         (1 time per week)</t>
  </si>
  <si>
    <t xml:space="preserve">   40-yd Compactor </t>
  </si>
  <si>
    <t xml:space="preserve">    40-yd Compactor </t>
  </si>
  <si>
    <t>4 times per month                               (1 time per week)</t>
  </si>
  <si>
    <t xml:space="preserve">4 times per month                              (1 time per week) </t>
  </si>
  <si>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SECTION 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SOLID WASTE CONTAINER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AGREEMENT YEAR ONE  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</si>
  <si>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ESTIMATED MONTHLY TOTAL FOR ALL FACILITIES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</si>
  <si>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ESTIMATED MONTHLY TOTAL FOR ALL FACILITIES</t>
    </r>
    <r>
      <rPr>
        <sz val="11"/>
        <color theme="1"/>
        <rFont val="Calibri"/>
        <family val="2"/>
        <scheme val="minor"/>
      </rPr>
      <t xml:space="preserve"> </t>
    </r>
  </si>
  <si>
    <t xml:space="preserve">3 HFC-Owned Containers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</si>
  <si>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ESTIMATED MONTHLY TOTAL FOR ALL FACILITIES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</si>
  <si>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ESTIMATED MONTHLY TOTAL FOR ALL FACILITIES</t>
    </r>
    <r>
      <rPr>
        <sz val="11"/>
        <color theme="1"/>
        <rFont val="Calibri"/>
        <family val="2"/>
        <scheme val="minor"/>
      </rPr>
      <t xml:space="preserve"> </t>
    </r>
  </si>
  <si>
    <t xml:space="preserve">40 yd Compactor </t>
  </si>
  <si>
    <t>40-yd Compactor</t>
  </si>
  <si>
    <t xml:space="preserve">                                                                                                                                                   ESTIMATED ANNUAL COST</t>
  </si>
  <si>
    <t xml:space="preserve">                                                                                                                                                                                       ESTIMATED ANNUAL COST</t>
  </si>
  <si>
    <t xml:space="preserve">                                                                                                                                                ESTIMATED ANNUAL COST</t>
  </si>
  <si>
    <t xml:space="preserve">ESTIMATED MONTHLY TOTAL FOR ALL FACILITIES </t>
  </si>
  <si>
    <t>ESTIMATED ANNUAL TOTAL</t>
  </si>
  <si>
    <t xml:space="preserve">ESTIMATED ANNUAL TOTAL </t>
  </si>
  <si>
    <t>Haul Rate, per haul            (if no charge $0)</t>
  </si>
  <si>
    <t>Haul Rate, per haul             (if no charge enter $0)</t>
  </si>
  <si>
    <t>Haul Rate, per haul                (if no charge enter $0)</t>
  </si>
  <si>
    <t>Haul Rate, per haul                    (if no charge enter $ 0)</t>
  </si>
  <si>
    <t xml:space="preserve">On-call based on capacity of compactor  (1 time per month, per compactor) </t>
  </si>
  <si>
    <t xml:space="preserve">On-call based on capacity of compactor  (1 time per month, per compactor)  </t>
  </si>
  <si>
    <t xml:space="preserve">ESTIMATED ANNUAL COST </t>
  </si>
  <si>
    <r>
      <t xml:space="preserve">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ESTIMATED ANNUAL TOTAL </t>
    </r>
  </si>
  <si>
    <r>
      <t xml:space="preserve">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ESTIMATED ANNUAL TOTAL </t>
    </r>
  </si>
  <si>
    <r>
      <rPr>
        <b/>
        <sz val="11"/>
        <color theme="1"/>
        <rFont val="Calibri"/>
        <family val="2"/>
        <scheme val="minor"/>
      </rPr>
      <t xml:space="preserve">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ESTIMATED ANNUAL TOTAL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</si>
  <si>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ESTIMATED ANNUAL TOTAL</t>
    </r>
  </si>
  <si>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ESTIMATED ANNUAL TOTAL</t>
    </r>
  </si>
  <si>
    <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ESTIMATED ANNUAL TOTAL</t>
    </r>
  </si>
  <si>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ESTIMATED ANNUAL TOTAL</t>
    </r>
  </si>
  <si>
    <t xml:space="preserve">Total Monthly Hauls    (estimated)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</si>
</sst>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44" fontId="0" fillId="0" borderId="0" xfId="1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8" fontId="0" fillId="0" borderId="0" xfId="0" applyNumberFormat="1" applyBorder="1"/>
    <xf numFmtId="12" fontId="0" fillId="0" borderId="0" xfId="0" applyNumberFormat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2" fillId="0" borderId="0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9" fontId="0" fillId="0" borderId="0" xfId="2" applyFont="1" applyBorder="1"/>
    <xf numFmtId="0" fontId="2" fillId="2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2" borderId="0" xfId="0" applyFont="1" applyFill="1" applyBorder="1"/>
    <xf numFmtId="44" fontId="0" fillId="2" borderId="0" xfId="1" applyFont="1" applyFill="1" applyBorder="1"/>
    <xf numFmtId="0" fontId="2" fillId="2" borderId="0" xfId="0" applyFont="1" applyFill="1" applyBorder="1" applyAlignment="1">
      <alignment horizontal="center" wrapText="1"/>
    </xf>
    <xf numFmtId="44" fontId="2" fillId="2" borderId="0" xfId="0" applyNumberFormat="1" applyFont="1" applyFill="1" applyBorder="1" applyAlignment="1">
      <alignment wrapText="1"/>
    </xf>
    <xf numFmtId="44" fontId="2" fillId="2" borderId="0" xfId="1" applyFont="1" applyFill="1" applyBorder="1" applyAlignment="1">
      <alignment wrapText="1"/>
    </xf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0" fillId="0" borderId="0" xfId="0" applyBorder="1" applyAlignment="1">
      <alignment horizontal="center" wrapText="1"/>
    </xf>
    <xf numFmtId="44" fontId="1" fillId="0" borderId="0" xfId="1" applyFont="1" applyBorder="1" applyAlignment="1">
      <alignment wrapText="1"/>
    </xf>
    <xf numFmtId="0" fontId="0" fillId="0" borderId="0" xfId="0" applyFont="1" applyBorder="1" applyAlignment="1">
      <alignment wrapText="1"/>
    </xf>
    <xf numFmtId="9" fontId="1" fillId="0" borderId="0" xfId="2" applyFont="1" applyBorder="1" applyAlignment="1">
      <alignment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164" fontId="0" fillId="0" borderId="0" xfId="1" applyNumberFormat="1" applyFont="1" applyBorder="1"/>
    <xf numFmtId="7" fontId="0" fillId="0" borderId="0" xfId="1" applyNumberFormat="1" applyFont="1" applyBorder="1"/>
    <xf numFmtId="7" fontId="1" fillId="0" borderId="0" xfId="1" applyNumberFormat="1" applyFont="1" applyBorder="1"/>
    <xf numFmtId="0" fontId="0" fillId="0" borderId="0" xfId="0" applyFont="1" applyBorder="1" applyAlignment="1">
      <alignment horizontal="right" wrapText="1"/>
    </xf>
    <xf numFmtId="7" fontId="0" fillId="0" borderId="0" xfId="0" applyNumberFormat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2" fillId="2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8" fontId="0" fillId="0" borderId="0" xfId="0" applyNumberFormat="1" applyBorder="1" applyProtection="1">
      <protection locked="0"/>
    </xf>
    <xf numFmtId="7" fontId="0" fillId="0" borderId="0" xfId="1" applyNumberFormat="1" applyFont="1" applyBorder="1" applyProtection="1">
      <protection locked="0"/>
    </xf>
    <xf numFmtId="10" fontId="0" fillId="0" borderId="0" xfId="2" applyNumberFormat="1" applyFont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defaultGridColor="0" colorId="8" workbookViewId="0">
      <selection activeCell="E4" sqref="E4"/>
    </sheetView>
  </sheetViews>
  <sheetFormatPr defaultRowHeight="15" x14ac:dyDescent="0.25"/>
  <cols>
    <col min="1" max="1" width="30.5703125" customWidth="1"/>
    <col min="2" max="2" width="25" customWidth="1"/>
    <col min="3" max="3" width="21.28515625" customWidth="1"/>
    <col min="4" max="4" width="25.42578125" customWidth="1"/>
    <col min="5" max="5" width="16.140625" customWidth="1"/>
    <col min="6" max="6" width="23.85546875" customWidth="1"/>
    <col min="7" max="8" width="11.85546875" customWidth="1"/>
    <col min="9" max="9" width="10.85546875" customWidth="1"/>
    <col min="10" max="10" width="9.42578125" customWidth="1"/>
  </cols>
  <sheetData>
    <row r="1" spans="1:15" x14ac:dyDescent="0.25">
      <c r="A1" s="44" t="s">
        <v>13</v>
      </c>
      <c r="B1" s="44"/>
      <c r="C1" s="44"/>
      <c r="D1" s="44"/>
      <c r="E1" s="44"/>
      <c r="F1" s="44"/>
      <c r="G1" s="44"/>
      <c r="H1" s="44"/>
      <c r="I1" s="44"/>
    </row>
    <row r="2" spans="1:15" ht="48" customHeight="1" x14ac:dyDescent="0.25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1"/>
      <c r="M2" s="1"/>
      <c r="N2" s="1"/>
      <c r="O2" s="1"/>
    </row>
    <row r="3" spans="1:15" ht="59.25" customHeight="1" x14ac:dyDescent="0.25">
      <c r="A3" s="8" t="s">
        <v>0</v>
      </c>
      <c r="B3" s="7" t="s">
        <v>1</v>
      </c>
      <c r="C3" s="7" t="s">
        <v>6</v>
      </c>
      <c r="D3" s="7" t="s">
        <v>43</v>
      </c>
      <c r="E3" s="7" t="s">
        <v>3</v>
      </c>
      <c r="F3" s="7" t="s">
        <v>107</v>
      </c>
      <c r="G3" s="7" t="s">
        <v>4</v>
      </c>
      <c r="H3" s="7" t="s">
        <v>7</v>
      </c>
      <c r="I3" s="7" t="s">
        <v>5</v>
      </c>
    </row>
    <row r="4" spans="1:15" ht="44.25" customHeight="1" x14ac:dyDescent="0.25">
      <c r="A4" s="1" t="s">
        <v>28</v>
      </c>
      <c r="B4" s="8">
        <v>6</v>
      </c>
      <c r="C4" s="7" t="s">
        <v>70</v>
      </c>
      <c r="D4" s="7">
        <v>6</v>
      </c>
      <c r="E4" s="52">
        <v>0</v>
      </c>
      <c r="F4" s="52">
        <v>0</v>
      </c>
      <c r="G4" s="37">
        <f>B4*E4</f>
        <v>0</v>
      </c>
      <c r="H4" s="37">
        <f>(D4*F4)</f>
        <v>0</v>
      </c>
      <c r="I4" s="37">
        <f>SUM(G4:H4)</f>
        <v>0</v>
      </c>
    </row>
    <row r="5" spans="1:15" ht="45" x14ac:dyDescent="0.25">
      <c r="A5" s="1" t="s">
        <v>28</v>
      </c>
      <c r="B5" s="8">
        <v>2</v>
      </c>
      <c r="C5" s="7" t="s">
        <v>46</v>
      </c>
      <c r="D5" s="7">
        <v>2</v>
      </c>
      <c r="E5" s="52">
        <v>0</v>
      </c>
      <c r="F5" s="52">
        <v>0</v>
      </c>
      <c r="G5" s="37">
        <f t="shared" ref="G5:G11" si="0">B5*E5</f>
        <v>0</v>
      </c>
      <c r="H5" s="37">
        <f t="shared" ref="H5:H11" si="1">(D5*F5)</f>
        <v>0</v>
      </c>
      <c r="I5" s="37">
        <f t="shared" ref="I5:I11" si="2">SUM(G5:H5)</f>
        <v>0</v>
      </c>
    </row>
    <row r="6" spans="1:15" ht="30" x14ac:dyDescent="0.25">
      <c r="A6" s="1" t="s">
        <v>28</v>
      </c>
      <c r="B6" s="8">
        <v>2</v>
      </c>
      <c r="C6" s="7" t="s">
        <v>76</v>
      </c>
      <c r="D6" s="7">
        <v>3.3</v>
      </c>
      <c r="E6" s="52">
        <v>0</v>
      </c>
      <c r="F6" s="52">
        <v>0</v>
      </c>
      <c r="G6" s="37">
        <f t="shared" si="0"/>
        <v>0</v>
      </c>
      <c r="H6" s="37">
        <f t="shared" si="1"/>
        <v>0</v>
      </c>
      <c r="I6" s="37">
        <f t="shared" si="2"/>
        <v>0</v>
      </c>
    </row>
    <row r="7" spans="1:15" ht="45.75" customHeight="1" x14ac:dyDescent="0.25">
      <c r="A7" s="1" t="s">
        <v>27</v>
      </c>
      <c r="B7" s="8">
        <v>1</v>
      </c>
      <c r="C7" s="7" t="s">
        <v>77</v>
      </c>
      <c r="D7" s="7">
        <v>3.67</v>
      </c>
      <c r="E7" s="52">
        <v>0</v>
      </c>
      <c r="F7" s="52">
        <v>0</v>
      </c>
      <c r="G7" s="37">
        <f t="shared" si="0"/>
        <v>0</v>
      </c>
      <c r="H7" s="37">
        <f t="shared" si="1"/>
        <v>0</v>
      </c>
      <c r="I7" s="37">
        <f t="shared" si="2"/>
        <v>0</v>
      </c>
    </row>
    <row r="8" spans="1:15" ht="30.75" customHeight="1" x14ac:dyDescent="0.25">
      <c r="A8" s="1" t="s">
        <v>9</v>
      </c>
      <c r="B8" s="7" t="s">
        <v>14</v>
      </c>
      <c r="C8" s="10">
        <v>2.5</v>
      </c>
      <c r="D8" s="8">
        <v>12</v>
      </c>
      <c r="E8" s="52">
        <v>0</v>
      </c>
      <c r="F8" s="52">
        <v>0</v>
      </c>
      <c r="G8" s="37">
        <v>0</v>
      </c>
      <c r="H8" s="37">
        <f t="shared" si="1"/>
        <v>0</v>
      </c>
      <c r="I8" s="37">
        <f t="shared" si="2"/>
        <v>0</v>
      </c>
    </row>
    <row r="9" spans="1:15" ht="19.5" customHeight="1" x14ac:dyDescent="0.25">
      <c r="A9" s="1" t="s">
        <v>10</v>
      </c>
      <c r="B9" s="8">
        <v>4</v>
      </c>
      <c r="C9" s="8">
        <v>4</v>
      </c>
      <c r="D9" s="8">
        <v>12</v>
      </c>
      <c r="E9" s="52">
        <v>0</v>
      </c>
      <c r="F9" s="52">
        <v>0</v>
      </c>
      <c r="G9" s="37">
        <f t="shared" si="0"/>
        <v>0</v>
      </c>
      <c r="H9" s="37">
        <f t="shared" si="1"/>
        <v>0</v>
      </c>
      <c r="I9" s="37">
        <f t="shared" si="2"/>
        <v>0</v>
      </c>
    </row>
    <row r="10" spans="1:15" ht="21" customHeight="1" x14ac:dyDescent="0.25">
      <c r="A10" s="1" t="s">
        <v>11</v>
      </c>
      <c r="B10" s="8">
        <v>3</v>
      </c>
      <c r="C10" s="8">
        <v>8</v>
      </c>
      <c r="D10" s="8">
        <v>12</v>
      </c>
      <c r="E10" s="52">
        <v>0</v>
      </c>
      <c r="F10" s="52">
        <v>0</v>
      </c>
      <c r="G10" s="37">
        <f t="shared" si="0"/>
        <v>0</v>
      </c>
      <c r="H10" s="37">
        <f t="shared" si="1"/>
        <v>0</v>
      </c>
      <c r="I10" s="37">
        <f t="shared" si="2"/>
        <v>0</v>
      </c>
    </row>
    <row r="11" spans="1:15" ht="21" customHeight="1" x14ac:dyDescent="0.25">
      <c r="A11" s="1" t="s">
        <v>12</v>
      </c>
      <c r="B11" s="8">
        <v>2</v>
      </c>
      <c r="C11" s="8">
        <v>8</v>
      </c>
      <c r="D11" s="8">
        <v>12</v>
      </c>
      <c r="E11" s="52">
        <v>0</v>
      </c>
      <c r="F11" s="52">
        <v>0</v>
      </c>
      <c r="G11" s="37">
        <f t="shared" si="0"/>
        <v>0</v>
      </c>
      <c r="H11" s="37">
        <f t="shared" si="1"/>
        <v>0</v>
      </c>
      <c r="I11" s="37">
        <f t="shared" si="2"/>
        <v>0</v>
      </c>
    </row>
    <row r="12" spans="1:15" ht="25.5" customHeight="1" x14ac:dyDescent="0.25">
      <c r="A12" s="45" t="s">
        <v>104</v>
      </c>
      <c r="B12" s="45"/>
      <c r="C12" s="45"/>
      <c r="D12" s="45"/>
      <c r="E12" s="45"/>
      <c r="F12" s="45"/>
      <c r="G12" s="45"/>
      <c r="H12" s="45"/>
      <c r="I12" s="37">
        <f>SUM(I4:I11)</f>
        <v>0</v>
      </c>
    </row>
    <row r="13" spans="1:15" ht="26.25" customHeight="1" x14ac:dyDescent="0.25">
      <c r="A13" s="45" t="s">
        <v>106</v>
      </c>
      <c r="B13" s="46"/>
      <c r="C13" s="46"/>
      <c r="D13" s="46"/>
      <c r="E13" s="46"/>
      <c r="F13" s="46"/>
      <c r="G13" s="46"/>
      <c r="H13" s="46"/>
      <c r="I13" s="37">
        <f>SUM(I12*12)</f>
        <v>0</v>
      </c>
    </row>
    <row r="14" spans="1:15" ht="18" customHeight="1" x14ac:dyDescent="0.25">
      <c r="A14" s="11"/>
      <c r="B14" s="11"/>
      <c r="C14" s="11"/>
      <c r="D14" s="11"/>
      <c r="E14" s="11"/>
      <c r="F14" s="11"/>
      <c r="G14" s="11"/>
      <c r="H14" s="11"/>
      <c r="I14" s="12"/>
    </row>
    <row r="15" spans="1:15" ht="48" customHeight="1" x14ac:dyDescent="0.25">
      <c r="A15" s="43" t="s">
        <v>71</v>
      </c>
      <c r="B15" s="42"/>
      <c r="C15" s="42"/>
      <c r="D15" s="42"/>
      <c r="E15" s="42"/>
      <c r="F15" s="42"/>
      <c r="G15" s="42"/>
      <c r="H15" s="42"/>
      <c r="I15" s="42"/>
    </row>
    <row r="16" spans="1:15" ht="60" x14ac:dyDescent="0.25">
      <c r="A16" s="8" t="s">
        <v>0</v>
      </c>
      <c r="B16" s="7" t="s">
        <v>1</v>
      </c>
      <c r="C16" s="7" t="s">
        <v>6</v>
      </c>
      <c r="D16" s="7" t="s">
        <v>2</v>
      </c>
      <c r="E16" s="7" t="s">
        <v>3</v>
      </c>
      <c r="F16" s="7" t="s">
        <v>108</v>
      </c>
      <c r="G16" s="7" t="s">
        <v>4</v>
      </c>
      <c r="H16" s="7" t="s">
        <v>7</v>
      </c>
      <c r="I16" s="7" t="s">
        <v>5</v>
      </c>
    </row>
    <row r="17" spans="1:9" ht="44.25" customHeight="1" x14ac:dyDescent="0.25">
      <c r="A17" s="1" t="s">
        <v>24</v>
      </c>
      <c r="B17" s="8">
        <v>6</v>
      </c>
      <c r="C17" s="7" t="s">
        <v>70</v>
      </c>
      <c r="D17" s="7">
        <v>6</v>
      </c>
      <c r="E17" s="52">
        <v>0</v>
      </c>
      <c r="F17" s="52">
        <v>0</v>
      </c>
      <c r="G17" s="37">
        <f>B17*E17</f>
        <v>0</v>
      </c>
      <c r="H17" s="37">
        <f t="shared" ref="H17:H24" si="3">(D17*F17)</f>
        <v>0</v>
      </c>
      <c r="I17" s="37">
        <f>SUM(G17:H17)</f>
        <v>0</v>
      </c>
    </row>
    <row r="18" spans="1:9" ht="42.75" customHeight="1" x14ac:dyDescent="0.25">
      <c r="A18" s="1" t="s">
        <v>24</v>
      </c>
      <c r="B18" s="8">
        <v>2</v>
      </c>
      <c r="C18" s="7" t="s">
        <v>46</v>
      </c>
      <c r="D18" s="7">
        <v>2</v>
      </c>
      <c r="E18" s="52">
        <v>0</v>
      </c>
      <c r="F18" s="52">
        <v>0</v>
      </c>
      <c r="G18" s="37">
        <f t="shared" ref="G18:G24" si="4">B18*E18</f>
        <v>0</v>
      </c>
      <c r="H18" s="37">
        <f t="shared" si="3"/>
        <v>0</v>
      </c>
      <c r="I18" s="37">
        <f t="shared" ref="I18:I24" si="5">SUM(G18:H18)</f>
        <v>0</v>
      </c>
    </row>
    <row r="19" spans="1:9" ht="30" x14ac:dyDescent="0.25">
      <c r="A19" s="1" t="s">
        <v>24</v>
      </c>
      <c r="B19" s="8">
        <v>2</v>
      </c>
      <c r="C19" s="7" t="s">
        <v>76</v>
      </c>
      <c r="D19" s="7">
        <v>3.3</v>
      </c>
      <c r="E19" s="52">
        <v>0</v>
      </c>
      <c r="F19" s="52">
        <v>0</v>
      </c>
      <c r="G19" s="37">
        <f t="shared" si="4"/>
        <v>0</v>
      </c>
      <c r="H19" s="37">
        <f t="shared" si="3"/>
        <v>0</v>
      </c>
      <c r="I19" s="37">
        <f t="shared" si="5"/>
        <v>0</v>
      </c>
    </row>
    <row r="20" spans="1:9" ht="45" customHeight="1" x14ac:dyDescent="0.25">
      <c r="A20" s="1" t="s">
        <v>27</v>
      </c>
      <c r="B20" s="8">
        <v>1</v>
      </c>
      <c r="C20" s="7" t="s">
        <v>77</v>
      </c>
      <c r="D20" s="7">
        <v>3.67</v>
      </c>
      <c r="E20" s="52">
        <v>0</v>
      </c>
      <c r="F20" s="52">
        <v>0</v>
      </c>
      <c r="G20" s="37">
        <f>B20*E20</f>
        <v>0</v>
      </c>
      <c r="H20" s="37">
        <f t="shared" si="3"/>
        <v>0</v>
      </c>
      <c r="I20" s="37">
        <f t="shared" si="5"/>
        <v>0</v>
      </c>
    </row>
    <row r="21" spans="1:9" ht="30" x14ac:dyDescent="0.25">
      <c r="A21" s="1" t="s">
        <v>9</v>
      </c>
      <c r="B21" s="7" t="s">
        <v>14</v>
      </c>
      <c r="C21" s="10">
        <v>2.5</v>
      </c>
      <c r="D21" s="8">
        <v>12</v>
      </c>
      <c r="E21" s="52">
        <v>0</v>
      </c>
      <c r="F21" s="52">
        <v>0</v>
      </c>
      <c r="G21" s="37">
        <v>0</v>
      </c>
      <c r="H21" s="37">
        <f t="shared" si="3"/>
        <v>0</v>
      </c>
      <c r="I21" s="37">
        <f t="shared" si="5"/>
        <v>0</v>
      </c>
    </row>
    <row r="22" spans="1:9" ht="21" customHeight="1" x14ac:dyDescent="0.25">
      <c r="A22" s="1" t="s">
        <v>10</v>
      </c>
      <c r="B22" s="8">
        <v>4</v>
      </c>
      <c r="C22" s="8">
        <v>4</v>
      </c>
      <c r="D22" s="8">
        <v>12</v>
      </c>
      <c r="E22" s="52">
        <v>0</v>
      </c>
      <c r="F22" s="52">
        <v>0</v>
      </c>
      <c r="G22" s="37">
        <f t="shared" si="4"/>
        <v>0</v>
      </c>
      <c r="H22" s="37">
        <f t="shared" si="3"/>
        <v>0</v>
      </c>
      <c r="I22" s="37">
        <f t="shared" si="5"/>
        <v>0</v>
      </c>
    </row>
    <row r="23" spans="1:9" ht="21.75" customHeight="1" x14ac:dyDescent="0.25">
      <c r="A23" s="1" t="s">
        <v>11</v>
      </c>
      <c r="B23" s="8">
        <v>3</v>
      </c>
      <c r="C23" s="8">
        <v>8</v>
      </c>
      <c r="D23" s="8">
        <v>12</v>
      </c>
      <c r="E23" s="52">
        <v>0</v>
      </c>
      <c r="F23" s="52">
        <v>0</v>
      </c>
      <c r="G23" s="37">
        <f t="shared" si="4"/>
        <v>0</v>
      </c>
      <c r="H23" s="37">
        <f t="shared" si="3"/>
        <v>0</v>
      </c>
      <c r="I23" s="37">
        <f t="shared" si="5"/>
        <v>0</v>
      </c>
    </row>
    <row r="24" spans="1:9" ht="21.75" customHeight="1" x14ac:dyDescent="0.25">
      <c r="A24" s="1" t="s">
        <v>12</v>
      </c>
      <c r="B24" s="8">
        <v>2</v>
      </c>
      <c r="C24" s="8">
        <v>8</v>
      </c>
      <c r="D24" s="8">
        <v>12</v>
      </c>
      <c r="E24" s="52">
        <v>0</v>
      </c>
      <c r="F24" s="52">
        <v>0</v>
      </c>
      <c r="G24" s="37">
        <f t="shared" si="4"/>
        <v>0</v>
      </c>
      <c r="H24" s="37">
        <f t="shared" si="3"/>
        <v>0</v>
      </c>
      <c r="I24" s="37">
        <f t="shared" si="5"/>
        <v>0</v>
      </c>
    </row>
    <row r="25" spans="1:9" ht="21" customHeight="1" x14ac:dyDescent="0.25">
      <c r="A25" s="45" t="s">
        <v>104</v>
      </c>
      <c r="B25" s="45"/>
      <c r="C25" s="45"/>
      <c r="D25" s="45"/>
      <c r="E25" s="45"/>
      <c r="F25" s="45"/>
      <c r="G25" s="45"/>
      <c r="H25" s="45"/>
      <c r="I25" s="37">
        <f>SUM(I17:I24)</f>
        <v>0</v>
      </c>
    </row>
    <row r="26" spans="1:9" ht="21.75" customHeight="1" x14ac:dyDescent="0.25">
      <c r="A26" s="45" t="s">
        <v>106</v>
      </c>
      <c r="B26" s="46"/>
      <c r="C26" s="46"/>
      <c r="D26" s="46"/>
      <c r="E26" s="46"/>
      <c r="F26" s="46"/>
      <c r="G26" s="46"/>
      <c r="H26" s="46"/>
      <c r="I26" s="37">
        <f>SUM(I25*12)</f>
        <v>0</v>
      </c>
    </row>
    <row r="27" spans="1:9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4"/>
    </row>
    <row r="28" spans="1:9" ht="48" customHeight="1" x14ac:dyDescent="0.25">
      <c r="A28" s="42" t="s">
        <v>72</v>
      </c>
      <c r="B28" s="42"/>
      <c r="C28" s="42"/>
      <c r="D28" s="42"/>
      <c r="E28" s="42"/>
      <c r="F28" s="42"/>
      <c r="G28" s="42"/>
      <c r="H28" s="42"/>
      <c r="I28" s="42"/>
    </row>
    <row r="29" spans="1:9" ht="60" x14ac:dyDescent="0.25">
      <c r="A29" s="8" t="s">
        <v>0</v>
      </c>
      <c r="B29" s="7" t="s">
        <v>1</v>
      </c>
      <c r="C29" s="7" t="s">
        <v>6</v>
      </c>
      <c r="D29" s="7" t="s">
        <v>2</v>
      </c>
      <c r="E29" s="7" t="s">
        <v>3</v>
      </c>
      <c r="F29" s="7" t="s">
        <v>109</v>
      </c>
      <c r="G29" s="7" t="s">
        <v>4</v>
      </c>
      <c r="H29" s="7" t="s">
        <v>7</v>
      </c>
      <c r="I29" s="7" t="s">
        <v>5</v>
      </c>
    </row>
    <row r="30" spans="1:9" ht="45" x14ac:dyDescent="0.25">
      <c r="A30" s="1" t="s">
        <v>24</v>
      </c>
      <c r="B30" s="8">
        <v>6</v>
      </c>
      <c r="C30" s="7" t="s">
        <v>73</v>
      </c>
      <c r="D30" s="7">
        <v>6</v>
      </c>
      <c r="E30" s="52">
        <v>0</v>
      </c>
      <c r="F30" s="52">
        <v>0</v>
      </c>
      <c r="G30" s="37">
        <f>B30*E30</f>
        <v>0</v>
      </c>
      <c r="H30" s="37">
        <f t="shared" ref="H30:H37" si="6">(D30*F30)</f>
        <v>0</v>
      </c>
      <c r="I30" s="37">
        <f>SUM(G30:H30)</f>
        <v>0</v>
      </c>
    </row>
    <row r="31" spans="1:9" ht="45" x14ac:dyDescent="0.25">
      <c r="A31" s="1" t="s">
        <v>24</v>
      </c>
      <c r="B31" s="8">
        <v>2</v>
      </c>
      <c r="C31" s="7" t="s">
        <v>46</v>
      </c>
      <c r="D31" s="7">
        <v>2</v>
      </c>
      <c r="E31" s="52">
        <v>0</v>
      </c>
      <c r="F31" s="52">
        <v>0</v>
      </c>
      <c r="G31" s="37">
        <f t="shared" ref="G31:G33" si="7">B31*E31</f>
        <v>0</v>
      </c>
      <c r="H31" s="37">
        <f t="shared" si="6"/>
        <v>0</v>
      </c>
      <c r="I31" s="37">
        <f t="shared" ref="I31:I37" si="8">SUM(G31:H31)</f>
        <v>0</v>
      </c>
    </row>
    <row r="32" spans="1:9" ht="30" x14ac:dyDescent="0.25">
      <c r="A32" s="1" t="s">
        <v>24</v>
      </c>
      <c r="B32" s="8">
        <v>2</v>
      </c>
      <c r="C32" s="7" t="s">
        <v>76</v>
      </c>
      <c r="D32" s="7">
        <v>3.3</v>
      </c>
      <c r="E32" s="52">
        <v>0</v>
      </c>
      <c r="F32" s="52">
        <v>0</v>
      </c>
      <c r="G32" s="37">
        <f t="shared" si="7"/>
        <v>0</v>
      </c>
      <c r="H32" s="37">
        <f t="shared" si="6"/>
        <v>0</v>
      </c>
      <c r="I32" s="37">
        <f t="shared" si="8"/>
        <v>0</v>
      </c>
    </row>
    <row r="33" spans="1:9" ht="47.25" customHeight="1" x14ac:dyDescent="0.25">
      <c r="A33" s="1" t="s">
        <v>27</v>
      </c>
      <c r="B33" s="8">
        <v>1</v>
      </c>
      <c r="C33" s="7" t="s">
        <v>77</v>
      </c>
      <c r="D33" s="7">
        <v>3.67</v>
      </c>
      <c r="E33" s="52">
        <v>0</v>
      </c>
      <c r="F33" s="52">
        <v>0</v>
      </c>
      <c r="G33" s="37">
        <f t="shared" si="7"/>
        <v>0</v>
      </c>
      <c r="H33" s="37">
        <f t="shared" si="6"/>
        <v>0</v>
      </c>
      <c r="I33" s="37">
        <f t="shared" si="8"/>
        <v>0</v>
      </c>
    </row>
    <row r="34" spans="1:9" ht="30" x14ac:dyDescent="0.25">
      <c r="A34" s="1" t="s">
        <v>9</v>
      </c>
      <c r="B34" s="7" t="s">
        <v>14</v>
      </c>
      <c r="C34" s="10">
        <v>2.5</v>
      </c>
      <c r="D34" s="8">
        <v>12</v>
      </c>
      <c r="E34" s="52">
        <v>0</v>
      </c>
      <c r="F34" s="52">
        <v>0</v>
      </c>
      <c r="G34" s="37">
        <v>0</v>
      </c>
      <c r="H34" s="37">
        <f t="shared" si="6"/>
        <v>0</v>
      </c>
      <c r="I34" s="37">
        <f t="shared" si="8"/>
        <v>0</v>
      </c>
    </row>
    <row r="35" spans="1:9" ht="30" customHeight="1" x14ac:dyDescent="0.25">
      <c r="A35" s="1" t="s">
        <v>10</v>
      </c>
      <c r="B35" s="8">
        <v>4</v>
      </c>
      <c r="C35" s="8">
        <v>4</v>
      </c>
      <c r="D35" s="8">
        <v>12</v>
      </c>
      <c r="E35" s="52">
        <v>0</v>
      </c>
      <c r="F35" s="52">
        <v>0</v>
      </c>
      <c r="G35" s="37">
        <f t="shared" ref="G35:G37" si="9">B35*E35</f>
        <v>0</v>
      </c>
      <c r="H35" s="37">
        <f t="shared" si="6"/>
        <v>0</v>
      </c>
      <c r="I35" s="37">
        <f t="shared" si="8"/>
        <v>0</v>
      </c>
    </row>
    <row r="36" spans="1:9" ht="24.75" customHeight="1" x14ac:dyDescent="0.25">
      <c r="A36" s="1" t="s">
        <v>11</v>
      </c>
      <c r="B36" s="8">
        <v>3</v>
      </c>
      <c r="C36" s="8">
        <v>8</v>
      </c>
      <c r="D36" s="8">
        <v>12</v>
      </c>
      <c r="E36" s="52">
        <v>0</v>
      </c>
      <c r="F36" s="52">
        <v>0</v>
      </c>
      <c r="G36" s="37">
        <f t="shared" si="9"/>
        <v>0</v>
      </c>
      <c r="H36" s="37">
        <f t="shared" si="6"/>
        <v>0</v>
      </c>
      <c r="I36" s="37">
        <f t="shared" si="8"/>
        <v>0</v>
      </c>
    </row>
    <row r="37" spans="1:9" ht="24.75" customHeight="1" x14ac:dyDescent="0.25">
      <c r="A37" s="1" t="s">
        <v>12</v>
      </c>
      <c r="B37" s="8">
        <v>2</v>
      </c>
      <c r="C37" s="8">
        <v>8</v>
      </c>
      <c r="D37" s="8">
        <v>12</v>
      </c>
      <c r="E37" s="52">
        <v>0</v>
      </c>
      <c r="F37" s="52">
        <v>0</v>
      </c>
      <c r="G37" s="37">
        <f t="shared" si="9"/>
        <v>0</v>
      </c>
      <c r="H37" s="37">
        <f t="shared" si="6"/>
        <v>0</v>
      </c>
      <c r="I37" s="37">
        <f t="shared" si="8"/>
        <v>0</v>
      </c>
    </row>
    <row r="38" spans="1:9" ht="22.5" customHeight="1" x14ac:dyDescent="0.25">
      <c r="A38" s="45" t="s">
        <v>104</v>
      </c>
      <c r="B38" s="45"/>
      <c r="C38" s="45"/>
      <c r="D38" s="45"/>
      <c r="E38" s="45"/>
      <c r="F38" s="45"/>
      <c r="G38" s="45"/>
      <c r="H38" s="45"/>
      <c r="I38" s="37">
        <f>SUM(I30:I37)</f>
        <v>0</v>
      </c>
    </row>
    <row r="39" spans="1:9" ht="20.25" customHeight="1" x14ac:dyDescent="0.25">
      <c r="A39" s="45" t="s">
        <v>105</v>
      </c>
      <c r="B39" s="46"/>
      <c r="C39" s="46"/>
      <c r="D39" s="46"/>
      <c r="E39" s="46"/>
      <c r="F39" s="46"/>
      <c r="G39" s="46"/>
      <c r="H39" s="46"/>
      <c r="I39" s="37">
        <f>SUM(I38*12)</f>
        <v>0</v>
      </c>
    </row>
    <row r="40" spans="1:9" ht="18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</row>
    <row r="41" spans="1:9" ht="48" customHeight="1" x14ac:dyDescent="0.25">
      <c r="A41" s="42" t="s">
        <v>74</v>
      </c>
      <c r="B41" s="42"/>
      <c r="C41" s="42"/>
      <c r="D41" s="42"/>
      <c r="E41" s="42"/>
      <c r="F41" s="42"/>
      <c r="G41" s="42"/>
      <c r="H41" s="42"/>
      <c r="I41" s="42"/>
    </row>
    <row r="42" spans="1:9" ht="60" x14ac:dyDescent="0.25">
      <c r="A42" s="8" t="s">
        <v>0</v>
      </c>
      <c r="B42" s="7" t="s">
        <v>1</v>
      </c>
      <c r="C42" s="7" t="s">
        <v>6</v>
      </c>
      <c r="D42" s="7" t="s">
        <v>2</v>
      </c>
      <c r="E42" s="7" t="s">
        <v>3</v>
      </c>
      <c r="F42" s="7" t="s">
        <v>110</v>
      </c>
      <c r="G42" s="7" t="s">
        <v>4</v>
      </c>
      <c r="H42" s="7" t="s">
        <v>7</v>
      </c>
      <c r="I42" s="7" t="s">
        <v>5</v>
      </c>
    </row>
    <row r="43" spans="1:9" ht="45" x14ac:dyDescent="0.25">
      <c r="A43" s="1" t="s">
        <v>24</v>
      </c>
      <c r="B43" s="8">
        <v>6</v>
      </c>
      <c r="C43" s="7" t="s">
        <v>70</v>
      </c>
      <c r="D43" s="7">
        <v>6</v>
      </c>
      <c r="E43" s="52">
        <v>0</v>
      </c>
      <c r="F43" s="52">
        <v>0</v>
      </c>
      <c r="G43" s="9">
        <f>B43*E43</f>
        <v>0</v>
      </c>
      <c r="H43" s="37">
        <f t="shared" ref="H43:H50" si="10">(D43*F43)</f>
        <v>0</v>
      </c>
      <c r="I43" s="9">
        <f>SUM(G43:H43)</f>
        <v>0</v>
      </c>
    </row>
    <row r="44" spans="1:9" ht="45" x14ac:dyDescent="0.25">
      <c r="A44" s="1" t="s">
        <v>24</v>
      </c>
      <c r="B44" s="8">
        <v>2</v>
      </c>
      <c r="C44" s="7" t="s">
        <v>46</v>
      </c>
      <c r="D44" s="7">
        <v>2</v>
      </c>
      <c r="E44" s="52">
        <v>0</v>
      </c>
      <c r="F44" s="52">
        <v>0</v>
      </c>
      <c r="G44" s="9">
        <f t="shared" ref="G44:G46" si="11">B44*E44</f>
        <v>0</v>
      </c>
      <c r="H44" s="37">
        <f t="shared" si="10"/>
        <v>0</v>
      </c>
      <c r="I44" s="9">
        <f t="shared" ref="I44:I50" si="12">SUM(G44:H44)</f>
        <v>0</v>
      </c>
    </row>
    <row r="45" spans="1:9" ht="30" x14ac:dyDescent="0.25">
      <c r="A45" s="1" t="s">
        <v>24</v>
      </c>
      <c r="B45" s="8">
        <v>2</v>
      </c>
      <c r="C45" s="7" t="s">
        <v>76</v>
      </c>
      <c r="D45" s="7">
        <v>3.3</v>
      </c>
      <c r="E45" s="52">
        <v>0</v>
      </c>
      <c r="F45" s="52">
        <v>0</v>
      </c>
      <c r="G45" s="9">
        <f t="shared" si="11"/>
        <v>0</v>
      </c>
      <c r="H45" s="37">
        <f t="shared" si="10"/>
        <v>0</v>
      </c>
      <c r="I45" s="9">
        <f t="shared" si="12"/>
        <v>0</v>
      </c>
    </row>
    <row r="46" spans="1:9" ht="48" customHeight="1" x14ac:dyDescent="0.25">
      <c r="A46" s="1" t="s">
        <v>27</v>
      </c>
      <c r="B46" s="8">
        <v>1</v>
      </c>
      <c r="C46" s="7" t="s">
        <v>77</v>
      </c>
      <c r="D46" s="7">
        <v>3.67</v>
      </c>
      <c r="E46" s="52">
        <v>0</v>
      </c>
      <c r="F46" s="52">
        <v>0</v>
      </c>
      <c r="G46" s="9">
        <f t="shared" si="11"/>
        <v>0</v>
      </c>
      <c r="H46" s="37">
        <f t="shared" si="10"/>
        <v>0</v>
      </c>
      <c r="I46" s="9">
        <f t="shared" si="12"/>
        <v>0</v>
      </c>
    </row>
    <row r="47" spans="1:9" ht="30" x14ac:dyDescent="0.25">
      <c r="A47" s="1" t="s">
        <v>9</v>
      </c>
      <c r="B47" s="7" t="s">
        <v>14</v>
      </c>
      <c r="C47" s="10">
        <v>2.5</v>
      </c>
      <c r="D47" s="8">
        <v>12</v>
      </c>
      <c r="E47" s="52">
        <v>0</v>
      </c>
      <c r="F47" s="52">
        <v>0</v>
      </c>
      <c r="G47" s="9">
        <v>0</v>
      </c>
      <c r="H47" s="37">
        <f t="shared" si="10"/>
        <v>0</v>
      </c>
      <c r="I47" s="9">
        <f t="shared" si="12"/>
        <v>0</v>
      </c>
    </row>
    <row r="48" spans="1:9" ht="25.5" customHeight="1" x14ac:dyDescent="0.25">
      <c r="A48" s="1" t="s">
        <v>10</v>
      </c>
      <c r="B48" s="8">
        <v>4</v>
      </c>
      <c r="C48" s="8">
        <v>4</v>
      </c>
      <c r="D48" s="8">
        <v>12</v>
      </c>
      <c r="E48" s="52">
        <v>0</v>
      </c>
      <c r="F48" s="52">
        <v>0</v>
      </c>
      <c r="G48" s="9">
        <f t="shared" ref="G48:G50" si="13">B48*E48</f>
        <v>0</v>
      </c>
      <c r="H48" s="37">
        <f t="shared" si="10"/>
        <v>0</v>
      </c>
      <c r="I48" s="9">
        <f t="shared" si="12"/>
        <v>0</v>
      </c>
    </row>
    <row r="49" spans="1:9" ht="27" customHeight="1" x14ac:dyDescent="0.25">
      <c r="A49" s="1" t="s">
        <v>11</v>
      </c>
      <c r="B49" s="8">
        <v>3</v>
      </c>
      <c r="C49" s="8">
        <v>8</v>
      </c>
      <c r="D49" s="8">
        <v>12</v>
      </c>
      <c r="E49" s="52">
        <v>0</v>
      </c>
      <c r="F49" s="52">
        <v>0</v>
      </c>
      <c r="G49" s="9">
        <f t="shared" si="13"/>
        <v>0</v>
      </c>
      <c r="H49" s="37">
        <f t="shared" si="10"/>
        <v>0</v>
      </c>
      <c r="I49" s="9">
        <f t="shared" si="12"/>
        <v>0</v>
      </c>
    </row>
    <row r="50" spans="1:9" ht="26.25" customHeight="1" x14ac:dyDescent="0.25">
      <c r="A50" s="1" t="s">
        <v>12</v>
      </c>
      <c r="B50" s="8">
        <v>2</v>
      </c>
      <c r="C50" s="8">
        <v>8</v>
      </c>
      <c r="D50" s="8">
        <v>12</v>
      </c>
      <c r="E50" s="52">
        <v>0</v>
      </c>
      <c r="F50" s="52">
        <v>0</v>
      </c>
      <c r="G50" s="9">
        <f t="shared" si="13"/>
        <v>0</v>
      </c>
      <c r="H50" s="37">
        <f t="shared" si="10"/>
        <v>0</v>
      </c>
      <c r="I50" s="9">
        <f t="shared" si="12"/>
        <v>0</v>
      </c>
    </row>
    <row r="51" spans="1:9" ht="24.75" customHeight="1" x14ac:dyDescent="0.25">
      <c r="A51" s="45" t="s">
        <v>104</v>
      </c>
      <c r="B51" s="46"/>
      <c r="C51" s="46"/>
      <c r="D51" s="46"/>
      <c r="E51" s="46"/>
      <c r="F51" s="46"/>
      <c r="G51" s="46"/>
      <c r="H51" s="46"/>
      <c r="I51" s="9">
        <f>SUM(I43:I50)</f>
        <v>0</v>
      </c>
    </row>
    <row r="52" spans="1:9" ht="25.5" customHeight="1" x14ac:dyDescent="0.25">
      <c r="A52" s="46" t="s">
        <v>115</v>
      </c>
      <c r="B52" s="46"/>
      <c r="C52" s="46"/>
      <c r="D52" s="46"/>
      <c r="E52" s="46"/>
      <c r="F52" s="46"/>
      <c r="G52" s="46"/>
      <c r="H52" s="46"/>
      <c r="I52" s="9">
        <f>SUM(I51*12)</f>
        <v>0</v>
      </c>
    </row>
    <row r="53" spans="1:9" ht="18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</row>
    <row r="54" spans="1:9" ht="48" customHeight="1" x14ac:dyDescent="0.25">
      <c r="A54" s="42" t="s">
        <v>75</v>
      </c>
      <c r="B54" s="42"/>
      <c r="C54" s="42"/>
      <c r="D54" s="42"/>
      <c r="E54" s="42"/>
      <c r="F54" s="42"/>
      <c r="G54" s="42"/>
      <c r="H54" s="42"/>
      <c r="I54" s="42"/>
    </row>
    <row r="55" spans="1:9" ht="60" x14ac:dyDescent="0.25">
      <c r="A55" s="8" t="s">
        <v>0</v>
      </c>
      <c r="B55" s="7" t="s">
        <v>1</v>
      </c>
      <c r="C55" s="7" t="s">
        <v>6</v>
      </c>
      <c r="D55" s="7" t="s">
        <v>2</v>
      </c>
      <c r="E55" s="7" t="s">
        <v>3</v>
      </c>
      <c r="F55" s="7" t="s">
        <v>54</v>
      </c>
      <c r="G55" s="7" t="s">
        <v>4</v>
      </c>
      <c r="H55" s="7" t="s">
        <v>7</v>
      </c>
      <c r="I55" s="7" t="s">
        <v>5</v>
      </c>
    </row>
    <row r="56" spans="1:9" ht="30" x14ac:dyDescent="0.25">
      <c r="A56" s="1" t="s">
        <v>8</v>
      </c>
      <c r="B56" s="8">
        <v>6</v>
      </c>
      <c r="C56" s="8" t="s">
        <v>15</v>
      </c>
      <c r="D56" s="7">
        <v>6</v>
      </c>
      <c r="E56" s="52">
        <v>0</v>
      </c>
      <c r="F56" s="52">
        <v>0</v>
      </c>
      <c r="G56" s="9">
        <f>B56*E56</f>
        <v>0</v>
      </c>
      <c r="H56" s="37">
        <f t="shared" ref="H56:H63" si="14">(D56*F56)</f>
        <v>0</v>
      </c>
      <c r="I56" s="9">
        <f>SUM(G56:H56)</f>
        <v>0</v>
      </c>
    </row>
    <row r="57" spans="1:9" ht="30" x14ac:dyDescent="0.25">
      <c r="A57" s="1" t="s">
        <v>8</v>
      </c>
      <c r="B57" s="8">
        <v>2</v>
      </c>
      <c r="C57" s="8" t="s">
        <v>16</v>
      </c>
      <c r="D57" s="7">
        <v>2</v>
      </c>
      <c r="E57" s="52">
        <v>0</v>
      </c>
      <c r="F57" s="52">
        <v>0</v>
      </c>
      <c r="G57" s="9">
        <f t="shared" ref="G57:G59" si="15">B57*E57</f>
        <v>0</v>
      </c>
      <c r="H57" s="37">
        <f t="shared" si="14"/>
        <v>0</v>
      </c>
      <c r="I57" s="9">
        <f t="shared" ref="I57:I63" si="16">SUM(G57:H57)</f>
        <v>0</v>
      </c>
    </row>
    <row r="58" spans="1:9" ht="30" x14ac:dyDescent="0.25">
      <c r="A58" s="1" t="s">
        <v>8</v>
      </c>
      <c r="B58" s="8">
        <v>2</v>
      </c>
      <c r="C58" s="7" t="s">
        <v>76</v>
      </c>
      <c r="D58" s="7">
        <v>3.3</v>
      </c>
      <c r="E58" s="52">
        <v>0</v>
      </c>
      <c r="F58" s="52">
        <v>0</v>
      </c>
      <c r="G58" s="9">
        <f t="shared" si="15"/>
        <v>0</v>
      </c>
      <c r="H58" s="37">
        <f t="shared" si="14"/>
        <v>0</v>
      </c>
      <c r="I58" s="9">
        <f t="shared" si="16"/>
        <v>0</v>
      </c>
    </row>
    <row r="59" spans="1:9" ht="46.5" customHeight="1" x14ac:dyDescent="0.25">
      <c r="A59" s="1" t="s">
        <v>27</v>
      </c>
      <c r="B59" s="8">
        <v>1</v>
      </c>
      <c r="C59" s="7" t="s">
        <v>77</v>
      </c>
      <c r="D59" s="7">
        <v>3.67</v>
      </c>
      <c r="E59" s="52">
        <v>0</v>
      </c>
      <c r="F59" s="52">
        <v>0</v>
      </c>
      <c r="G59" s="9">
        <f t="shared" si="15"/>
        <v>0</v>
      </c>
      <c r="H59" s="37">
        <f t="shared" si="14"/>
        <v>0</v>
      </c>
      <c r="I59" s="9">
        <f t="shared" si="16"/>
        <v>0</v>
      </c>
    </row>
    <row r="60" spans="1:9" ht="30" x14ac:dyDescent="0.25">
      <c r="A60" s="1" t="s">
        <v>9</v>
      </c>
      <c r="B60" s="7" t="s">
        <v>14</v>
      </c>
      <c r="C60" s="10">
        <v>2.5</v>
      </c>
      <c r="D60" s="8">
        <v>12</v>
      </c>
      <c r="E60" s="52">
        <v>0</v>
      </c>
      <c r="F60" s="52">
        <v>0</v>
      </c>
      <c r="G60" s="9">
        <v>0</v>
      </c>
      <c r="H60" s="37">
        <f t="shared" si="14"/>
        <v>0</v>
      </c>
      <c r="I60" s="9">
        <f t="shared" si="16"/>
        <v>0</v>
      </c>
    </row>
    <row r="61" spans="1:9" ht="24" customHeight="1" x14ac:dyDescent="0.25">
      <c r="A61" s="1" t="s">
        <v>10</v>
      </c>
      <c r="B61" s="8">
        <v>4</v>
      </c>
      <c r="C61" s="8">
        <v>4</v>
      </c>
      <c r="D61" s="8">
        <v>12</v>
      </c>
      <c r="E61" s="52">
        <v>0</v>
      </c>
      <c r="F61" s="52">
        <v>0</v>
      </c>
      <c r="G61" s="9">
        <f t="shared" ref="G61:G63" si="17">B61*E61</f>
        <v>0</v>
      </c>
      <c r="H61" s="37">
        <f t="shared" si="14"/>
        <v>0</v>
      </c>
      <c r="I61" s="9">
        <f t="shared" si="16"/>
        <v>0</v>
      </c>
    </row>
    <row r="62" spans="1:9" ht="24" customHeight="1" x14ac:dyDescent="0.25">
      <c r="A62" s="1" t="s">
        <v>11</v>
      </c>
      <c r="B62" s="8">
        <v>3</v>
      </c>
      <c r="C62" s="8">
        <v>8</v>
      </c>
      <c r="D62" s="8">
        <v>12</v>
      </c>
      <c r="E62" s="52">
        <v>0</v>
      </c>
      <c r="F62" s="52">
        <v>0</v>
      </c>
      <c r="G62" s="9">
        <f t="shared" si="17"/>
        <v>0</v>
      </c>
      <c r="H62" s="37">
        <f t="shared" si="14"/>
        <v>0</v>
      </c>
      <c r="I62" s="9">
        <f t="shared" si="16"/>
        <v>0</v>
      </c>
    </row>
    <row r="63" spans="1:9" ht="24.75" customHeight="1" x14ac:dyDescent="0.25">
      <c r="A63" s="1" t="s">
        <v>12</v>
      </c>
      <c r="B63" s="8">
        <v>2</v>
      </c>
      <c r="C63" s="8">
        <v>8</v>
      </c>
      <c r="D63" s="8">
        <v>12</v>
      </c>
      <c r="E63" s="52">
        <v>0</v>
      </c>
      <c r="F63" s="52">
        <v>0</v>
      </c>
      <c r="G63" s="9">
        <f t="shared" si="17"/>
        <v>0</v>
      </c>
      <c r="H63" s="37">
        <f t="shared" si="14"/>
        <v>0</v>
      </c>
      <c r="I63" s="9">
        <f t="shared" si="16"/>
        <v>0</v>
      </c>
    </row>
    <row r="64" spans="1:9" ht="19.5" customHeight="1" x14ac:dyDescent="0.25">
      <c r="A64" s="45" t="s">
        <v>104</v>
      </c>
      <c r="B64" s="46"/>
      <c r="C64" s="46"/>
      <c r="D64" s="46"/>
      <c r="E64" s="46"/>
      <c r="F64" s="46"/>
      <c r="G64" s="46"/>
      <c r="H64" s="46"/>
      <c r="I64" s="9">
        <f>SUM(I56:I63)</f>
        <v>0</v>
      </c>
    </row>
    <row r="65" spans="1:9" ht="23.25" customHeight="1" x14ac:dyDescent="0.25">
      <c r="A65" s="46" t="s">
        <v>114</v>
      </c>
      <c r="B65" s="46"/>
      <c r="C65" s="46"/>
      <c r="D65" s="46"/>
      <c r="E65" s="46"/>
      <c r="F65" s="46"/>
      <c r="G65" s="46"/>
      <c r="H65" s="46"/>
      <c r="I65" s="9">
        <f>SUM(I64*12)</f>
        <v>0</v>
      </c>
    </row>
    <row r="66" spans="1:9" ht="18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</row>
  </sheetData>
  <sheetProtection algorithmName="SHA-512" hashValue="aLWbAFzcqYWtCLuypNaW3J6/Gm03JhejQQAIzVlpu3GR6F40jGYkwSqclnXVTV0drItl3GK/CBNPj4Ke8tJpEA==" saltValue="EdzSutbBBVaHheKianfwqA==" spinCount="100000" sheet="1" objects="1" scenarios="1"/>
  <mergeCells count="16">
    <mergeCell ref="A65:H65"/>
    <mergeCell ref="A41:I41"/>
    <mergeCell ref="A51:H51"/>
    <mergeCell ref="A52:H52"/>
    <mergeCell ref="A54:I54"/>
    <mergeCell ref="A64:H64"/>
    <mergeCell ref="A25:H25"/>
    <mergeCell ref="A26:H26"/>
    <mergeCell ref="A28:I28"/>
    <mergeCell ref="A38:H38"/>
    <mergeCell ref="A39:H39"/>
    <mergeCell ref="A2:I2"/>
    <mergeCell ref="A15:I15"/>
    <mergeCell ref="A1:I1"/>
    <mergeCell ref="A12:H12"/>
    <mergeCell ref="A13:H13"/>
  </mergeCells>
  <printOptions gridLines="1"/>
  <pageMargins left="0.7" right="0.7" top="0.75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defaultGridColor="0" colorId="8" workbookViewId="0">
      <selection activeCell="F6" sqref="F6"/>
    </sheetView>
  </sheetViews>
  <sheetFormatPr defaultRowHeight="15" x14ac:dyDescent="0.25"/>
  <cols>
    <col min="1" max="1" width="30" customWidth="1"/>
    <col min="2" max="2" width="21.5703125" customWidth="1"/>
    <col min="3" max="3" width="18.140625" customWidth="1"/>
    <col min="4" max="4" width="26.42578125" customWidth="1"/>
    <col min="5" max="5" width="20" customWidth="1"/>
    <col min="6" max="6" width="16.5703125" customWidth="1"/>
    <col min="7" max="7" width="14.5703125" customWidth="1"/>
    <col min="8" max="9" width="13.140625" customWidth="1"/>
    <col min="10" max="10" width="12.28515625" customWidth="1"/>
    <col min="11" max="11" width="14.85546875" customWidth="1"/>
  </cols>
  <sheetData>
    <row r="1" spans="1:11" x14ac:dyDescent="0.25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37.5" customHeight="1" x14ac:dyDescent="0.25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27.5" customHeight="1" x14ac:dyDescent="0.25">
      <c r="A3" s="16" t="s">
        <v>40</v>
      </c>
      <c r="B3" s="17" t="s">
        <v>41</v>
      </c>
      <c r="C3" s="48" t="s">
        <v>17</v>
      </c>
      <c r="D3" s="48"/>
      <c r="E3" s="48"/>
      <c r="F3" s="48"/>
      <c r="G3" s="48"/>
      <c r="H3" s="48"/>
      <c r="I3" s="48"/>
      <c r="J3" s="48"/>
      <c r="K3" s="48"/>
    </row>
    <row r="4" spans="1:11" ht="44.25" customHeight="1" x14ac:dyDescent="0.25">
      <c r="A4" s="49" t="s">
        <v>29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62.25" customHeight="1" x14ac:dyDescent="0.25">
      <c r="A5" s="18" t="s">
        <v>30</v>
      </c>
      <c r="B5" s="18" t="s">
        <v>31</v>
      </c>
      <c r="C5" s="18" t="s">
        <v>59</v>
      </c>
      <c r="D5" s="2" t="s">
        <v>44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2" t="s">
        <v>23</v>
      </c>
      <c r="K5" s="2" t="s">
        <v>85</v>
      </c>
    </row>
    <row r="6" spans="1:11" ht="78" customHeight="1" x14ac:dyDescent="0.25">
      <c r="A6" s="1" t="s">
        <v>33</v>
      </c>
      <c r="B6" s="8">
        <v>4</v>
      </c>
      <c r="C6" s="8" t="s">
        <v>80</v>
      </c>
      <c r="D6" s="19" t="s">
        <v>83</v>
      </c>
      <c r="E6" s="20">
        <v>14.69</v>
      </c>
      <c r="F6" s="53">
        <v>0</v>
      </c>
      <c r="G6" s="53">
        <v>0</v>
      </c>
      <c r="H6" s="39">
        <f>SUM(F6:G6)</f>
        <v>0</v>
      </c>
      <c r="I6" s="54">
        <v>0</v>
      </c>
      <c r="J6" s="53">
        <v>0</v>
      </c>
      <c r="K6" s="38">
        <f>(H6-J6)</f>
        <v>0</v>
      </c>
    </row>
    <row r="7" spans="1:11" ht="33.75" customHeight="1" x14ac:dyDescent="0.25">
      <c r="A7" s="1" t="s">
        <v>27</v>
      </c>
      <c r="B7" s="8">
        <v>1</v>
      </c>
      <c r="C7" s="8" t="s">
        <v>81</v>
      </c>
      <c r="D7" s="19" t="s">
        <v>61</v>
      </c>
      <c r="E7" s="20">
        <v>3.67</v>
      </c>
      <c r="F7" s="53">
        <v>0</v>
      </c>
      <c r="G7" s="53">
        <v>0</v>
      </c>
      <c r="H7" s="39">
        <f t="shared" ref="H7:H9" si="0">SUM(F7:G7)</f>
        <v>0</v>
      </c>
      <c r="I7" s="54">
        <v>0</v>
      </c>
      <c r="J7" s="53">
        <v>0</v>
      </c>
      <c r="K7" s="38">
        <f t="shared" ref="K7:K9" si="1">(H7-J7)</f>
        <v>0</v>
      </c>
    </row>
    <row r="8" spans="1:11" ht="33" customHeight="1" x14ac:dyDescent="0.25">
      <c r="A8" s="1" t="s">
        <v>9</v>
      </c>
      <c r="B8" s="8">
        <v>6</v>
      </c>
      <c r="C8" s="7" t="s">
        <v>82</v>
      </c>
      <c r="D8" s="19" t="s">
        <v>78</v>
      </c>
      <c r="E8" s="20">
        <v>0.99</v>
      </c>
      <c r="F8" s="53">
        <v>0</v>
      </c>
      <c r="G8" s="53">
        <v>0</v>
      </c>
      <c r="H8" s="39">
        <f t="shared" si="0"/>
        <v>0</v>
      </c>
      <c r="I8" s="54">
        <v>0</v>
      </c>
      <c r="J8" s="53">
        <v>0</v>
      </c>
      <c r="K8" s="38">
        <f t="shared" si="1"/>
        <v>0</v>
      </c>
    </row>
    <row r="9" spans="1:11" ht="45" customHeight="1" x14ac:dyDescent="0.25">
      <c r="A9" s="20" t="s">
        <v>26</v>
      </c>
      <c r="B9" s="8">
        <v>8</v>
      </c>
      <c r="C9" s="8" t="s">
        <v>82</v>
      </c>
      <c r="D9" s="7" t="s">
        <v>79</v>
      </c>
      <c r="E9" s="20">
        <v>1.83</v>
      </c>
      <c r="F9" s="53">
        <v>0</v>
      </c>
      <c r="G9" s="53">
        <v>0</v>
      </c>
      <c r="H9" s="39">
        <f t="shared" si="0"/>
        <v>0</v>
      </c>
      <c r="I9" s="54">
        <v>0</v>
      </c>
      <c r="J9" s="53">
        <v>0</v>
      </c>
      <c r="K9" s="38">
        <f t="shared" si="1"/>
        <v>0</v>
      </c>
    </row>
    <row r="10" spans="1:11" ht="34.5" customHeight="1" x14ac:dyDescent="0.25">
      <c r="A10" s="45" t="s">
        <v>63</v>
      </c>
      <c r="B10" s="45"/>
      <c r="C10" s="45"/>
      <c r="D10" s="45"/>
      <c r="E10" s="45"/>
      <c r="F10" s="38">
        <f>SUM(F6:F9)</f>
        <v>0</v>
      </c>
      <c r="G10" s="38">
        <f>SUM(G6:G9)</f>
        <v>0</v>
      </c>
      <c r="H10" s="39">
        <f>SUM(H6:H9)</f>
        <v>0</v>
      </c>
      <c r="I10" s="21"/>
      <c r="J10" s="38">
        <f>SUM(J6:J9)</f>
        <v>0</v>
      </c>
      <c r="K10" s="38">
        <f>SUM(K6:K9)</f>
        <v>0</v>
      </c>
    </row>
    <row r="11" spans="1:11" ht="24.75" customHeight="1" x14ac:dyDescent="0.25">
      <c r="A11" s="45" t="s">
        <v>113</v>
      </c>
      <c r="B11" s="45"/>
      <c r="C11" s="45"/>
      <c r="D11" s="45"/>
      <c r="E11" s="45"/>
      <c r="F11" s="38">
        <f>F10*12</f>
        <v>0</v>
      </c>
      <c r="G11" s="38">
        <f>G10*12</f>
        <v>0</v>
      </c>
      <c r="H11" s="39">
        <f>H10*12</f>
        <v>0</v>
      </c>
      <c r="I11" s="21"/>
      <c r="J11" s="38">
        <f>J10*12</f>
        <v>0</v>
      </c>
      <c r="K11" s="38">
        <f>K10*12</f>
        <v>0</v>
      </c>
    </row>
    <row r="12" spans="1:11" ht="30" customHeight="1" x14ac:dyDescent="0.25">
      <c r="A12" s="13"/>
      <c r="B12" s="13"/>
      <c r="C12" s="13"/>
      <c r="D12" s="13"/>
      <c r="E12" s="13"/>
      <c r="F12" s="15"/>
      <c r="G12" s="15"/>
      <c r="H12" s="15"/>
      <c r="I12" s="15"/>
      <c r="J12" s="15"/>
      <c r="K12" s="15"/>
    </row>
    <row r="13" spans="1:11" ht="30" customHeight="1" x14ac:dyDescent="0.25">
      <c r="A13" s="49" t="s">
        <v>34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45" x14ac:dyDescent="0.25">
      <c r="A14" s="18" t="s">
        <v>30</v>
      </c>
      <c r="B14" s="18" t="s">
        <v>31</v>
      </c>
      <c r="C14" s="18" t="s">
        <v>32</v>
      </c>
      <c r="D14" s="2" t="s">
        <v>44</v>
      </c>
      <c r="E14" s="18" t="s">
        <v>18</v>
      </c>
      <c r="F14" s="18" t="s">
        <v>19</v>
      </c>
      <c r="G14" s="18" t="s">
        <v>20</v>
      </c>
      <c r="H14" s="18" t="s">
        <v>21</v>
      </c>
      <c r="I14" s="18" t="s">
        <v>22</v>
      </c>
      <c r="J14" s="2" t="s">
        <v>23</v>
      </c>
      <c r="K14" s="2" t="s">
        <v>85</v>
      </c>
    </row>
    <row r="15" spans="1:11" ht="45" x14ac:dyDescent="0.25">
      <c r="A15" s="1" t="s">
        <v>33</v>
      </c>
      <c r="B15" s="8">
        <v>4</v>
      </c>
      <c r="C15" s="8" t="s">
        <v>80</v>
      </c>
      <c r="D15" s="19" t="s">
        <v>111</v>
      </c>
      <c r="E15" s="20">
        <v>14.69</v>
      </c>
      <c r="F15" s="53">
        <v>0</v>
      </c>
      <c r="G15" s="53">
        <v>0</v>
      </c>
      <c r="H15" s="39">
        <f t="shared" ref="H15:H18" si="2">SUM(F15:G15)</f>
        <v>0</v>
      </c>
      <c r="I15" s="54">
        <v>0</v>
      </c>
      <c r="J15" s="53">
        <v>0</v>
      </c>
      <c r="K15" s="38">
        <f t="shared" ref="K15:K18" si="3">(H15-J15)</f>
        <v>0</v>
      </c>
    </row>
    <row r="16" spans="1:11" ht="33" customHeight="1" x14ac:dyDescent="0.25">
      <c r="A16" s="1" t="s">
        <v>27</v>
      </c>
      <c r="B16" s="8">
        <v>1</v>
      </c>
      <c r="C16" s="8" t="s">
        <v>81</v>
      </c>
      <c r="D16" s="19" t="s">
        <v>61</v>
      </c>
      <c r="E16" s="20">
        <v>3.67</v>
      </c>
      <c r="F16" s="53">
        <v>0</v>
      </c>
      <c r="G16" s="53">
        <v>0</v>
      </c>
      <c r="H16" s="39">
        <f t="shared" si="2"/>
        <v>0</v>
      </c>
      <c r="I16" s="54">
        <v>0</v>
      </c>
      <c r="J16" s="53">
        <v>0</v>
      </c>
      <c r="K16" s="38">
        <f t="shared" si="3"/>
        <v>0</v>
      </c>
    </row>
    <row r="17" spans="1:11" ht="36" customHeight="1" x14ac:dyDescent="0.25">
      <c r="A17" s="1" t="s">
        <v>9</v>
      </c>
      <c r="B17" s="8">
        <v>6</v>
      </c>
      <c r="C17" s="7" t="s">
        <v>82</v>
      </c>
      <c r="D17" s="19" t="s">
        <v>84</v>
      </c>
      <c r="E17" s="20">
        <v>0.99</v>
      </c>
      <c r="F17" s="53">
        <v>0</v>
      </c>
      <c r="G17" s="53">
        <v>0</v>
      </c>
      <c r="H17" s="39">
        <f t="shared" si="2"/>
        <v>0</v>
      </c>
      <c r="I17" s="54">
        <v>0</v>
      </c>
      <c r="J17" s="53">
        <v>0</v>
      </c>
      <c r="K17" s="38">
        <f t="shared" si="3"/>
        <v>0</v>
      </c>
    </row>
    <row r="18" spans="1:11" ht="40.5" customHeight="1" x14ac:dyDescent="0.25">
      <c r="A18" s="1" t="s">
        <v>26</v>
      </c>
      <c r="B18" s="8">
        <v>8</v>
      </c>
      <c r="C18" s="7" t="s">
        <v>82</v>
      </c>
      <c r="D18" s="19" t="s">
        <v>78</v>
      </c>
      <c r="E18" s="20">
        <v>1.83</v>
      </c>
      <c r="F18" s="53">
        <v>0</v>
      </c>
      <c r="G18" s="53">
        <v>0</v>
      </c>
      <c r="H18" s="39">
        <f t="shared" si="2"/>
        <v>0</v>
      </c>
      <c r="I18" s="54">
        <v>0</v>
      </c>
      <c r="J18" s="53">
        <v>0</v>
      </c>
      <c r="K18" s="38">
        <f t="shared" si="3"/>
        <v>0</v>
      </c>
    </row>
    <row r="19" spans="1:11" ht="27" customHeight="1" x14ac:dyDescent="0.25">
      <c r="A19" s="45" t="s">
        <v>63</v>
      </c>
      <c r="B19" s="45"/>
      <c r="C19" s="45"/>
      <c r="D19" s="45"/>
      <c r="E19" s="45"/>
      <c r="F19" s="38">
        <f>SUM(F15:F18)</f>
        <v>0</v>
      </c>
      <c r="G19" s="38">
        <f>SUM(G15:G18)</f>
        <v>0</v>
      </c>
      <c r="H19" s="39">
        <f>SUM(H15:H18)</f>
        <v>0</v>
      </c>
      <c r="I19" s="34"/>
      <c r="J19" s="38">
        <f>SUM(J15:J18)</f>
        <v>0</v>
      </c>
      <c r="K19" s="38">
        <f>SUM(K15:K18)</f>
        <v>0</v>
      </c>
    </row>
    <row r="20" spans="1:11" s="6" customFormat="1" ht="22.5" customHeight="1" x14ac:dyDescent="0.25">
      <c r="A20" s="45" t="s">
        <v>113</v>
      </c>
      <c r="B20" s="45"/>
      <c r="C20" s="45"/>
      <c r="D20" s="45"/>
      <c r="E20" s="45"/>
      <c r="F20" s="38">
        <f>F19*12</f>
        <v>0</v>
      </c>
      <c r="G20" s="38">
        <f t="shared" ref="G20:K20" si="4">G19*12</f>
        <v>0</v>
      </c>
      <c r="H20" s="39">
        <f t="shared" si="4"/>
        <v>0</v>
      </c>
      <c r="I20" s="40"/>
      <c r="J20" s="38">
        <f t="shared" si="4"/>
        <v>0</v>
      </c>
      <c r="K20" s="38">
        <f t="shared" si="4"/>
        <v>0</v>
      </c>
    </row>
    <row r="21" spans="1:11" ht="30.75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5.25" customHeight="1" x14ac:dyDescent="0.25">
      <c r="A22" s="49" t="s">
        <v>35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1" ht="62.25" customHeight="1" x14ac:dyDescent="0.25">
      <c r="A23" s="18" t="s">
        <v>30</v>
      </c>
      <c r="B23" s="18" t="s">
        <v>31</v>
      </c>
      <c r="C23" s="18" t="s">
        <v>32</v>
      </c>
      <c r="D23" s="2" t="s">
        <v>44</v>
      </c>
      <c r="E23" s="18" t="s">
        <v>18</v>
      </c>
      <c r="F23" s="18" t="s">
        <v>19</v>
      </c>
      <c r="G23" s="18" t="s">
        <v>20</v>
      </c>
      <c r="H23" s="18" t="s">
        <v>21</v>
      </c>
      <c r="I23" s="18" t="s">
        <v>22</v>
      </c>
      <c r="J23" s="2" t="s">
        <v>23</v>
      </c>
      <c r="K23" s="2" t="s">
        <v>86</v>
      </c>
    </row>
    <row r="24" spans="1:11" ht="45" x14ac:dyDescent="0.25">
      <c r="A24" s="1" t="s">
        <v>33</v>
      </c>
      <c r="B24" s="8">
        <v>4</v>
      </c>
      <c r="C24" s="8" t="s">
        <v>80</v>
      </c>
      <c r="D24" s="19" t="s">
        <v>111</v>
      </c>
      <c r="E24" s="20">
        <v>14.69</v>
      </c>
      <c r="F24" s="53">
        <v>0</v>
      </c>
      <c r="G24" s="53">
        <v>0</v>
      </c>
      <c r="H24" s="39">
        <f t="shared" ref="H24:H27" si="5">SUM(F24:G24)</f>
        <v>0</v>
      </c>
      <c r="I24" s="54">
        <v>0</v>
      </c>
      <c r="J24" s="53">
        <v>0</v>
      </c>
      <c r="K24" s="38">
        <f t="shared" ref="K24:K27" si="6">(H24-J24)</f>
        <v>0</v>
      </c>
    </row>
    <row r="25" spans="1:11" ht="33" customHeight="1" x14ac:dyDescent="0.25">
      <c r="A25" s="1" t="s">
        <v>27</v>
      </c>
      <c r="B25" s="8">
        <v>1</v>
      </c>
      <c r="C25" s="20" t="s">
        <v>89</v>
      </c>
      <c r="D25" s="19" t="s">
        <v>60</v>
      </c>
      <c r="E25" s="20">
        <v>3.67</v>
      </c>
      <c r="F25" s="53">
        <v>0</v>
      </c>
      <c r="G25" s="53">
        <v>0</v>
      </c>
      <c r="H25" s="39">
        <f t="shared" si="5"/>
        <v>0</v>
      </c>
      <c r="I25" s="54">
        <v>0</v>
      </c>
      <c r="J25" s="53">
        <v>0</v>
      </c>
      <c r="K25" s="38">
        <f t="shared" si="6"/>
        <v>0</v>
      </c>
    </row>
    <row r="26" spans="1:11" ht="30" x14ac:dyDescent="0.25">
      <c r="A26" s="1" t="s">
        <v>9</v>
      </c>
      <c r="B26" s="8">
        <v>6</v>
      </c>
      <c r="C26" s="7" t="s">
        <v>82</v>
      </c>
      <c r="D26" s="19" t="s">
        <v>88</v>
      </c>
      <c r="E26" s="20">
        <v>0.99</v>
      </c>
      <c r="F26" s="53">
        <v>0</v>
      </c>
      <c r="G26" s="53">
        <v>0</v>
      </c>
      <c r="H26" s="39">
        <f t="shared" si="5"/>
        <v>0</v>
      </c>
      <c r="I26" s="54">
        <v>0</v>
      </c>
      <c r="J26" s="53">
        <v>0</v>
      </c>
      <c r="K26" s="38">
        <f t="shared" si="6"/>
        <v>0</v>
      </c>
    </row>
    <row r="27" spans="1:11" ht="42.75" customHeight="1" x14ac:dyDescent="0.25">
      <c r="A27" s="1" t="s">
        <v>26</v>
      </c>
      <c r="B27" s="8">
        <v>8</v>
      </c>
      <c r="C27" s="7" t="s">
        <v>82</v>
      </c>
      <c r="D27" s="19" t="s">
        <v>79</v>
      </c>
      <c r="E27" s="20">
        <v>1.83</v>
      </c>
      <c r="F27" s="53">
        <v>0</v>
      </c>
      <c r="G27" s="53">
        <v>0</v>
      </c>
      <c r="H27" s="39">
        <f t="shared" si="5"/>
        <v>0</v>
      </c>
      <c r="I27" s="54">
        <v>0</v>
      </c>
      <c r="J27" s="53">
        <v>0</v>
      </c>
      <c r="K27" s="38">
        <f t="shared" si="6"/>
        <v>0</v>
      </c>
    </row>
    <row r="28" spans="1:11" ht="34.5" customHeight="1" x14ac:dyDescent="0.25">
      <c r="A28" s="45" t="s">
        <v>63</v>
      </c>
      <c r="B28" s="45"/>
      <c r="C28" s="45"/>
      <c r="D28" s="45"/>
      <c r="E28" s="45"/>
      <c r="F28" s="38">
        <f>SUM(F24:F27)</f>
        <v>0</v>
      </c>
      <c r="G28" s="38">
        <v>0</v>
      </c>
      <c r="H28" s="38">
        <f>SUM(H24:H27)</f>
        <v>0</v>
      </c>
      <c r="I28" s="16"/>
      <c r="J28" s="38">
        <f>SUM(J24:J27)</f>
        <v>0</v>
      </c>
      <c r="K28" s="38">
        <f>SUM(K24:K27)</f>
        <v>0</v>
      </c>
    </row>
    <row r="29" spans="1:11" ht="31.5" customHeight="1" x14ac:dyDescent="0.25">
      <c r="A29" s="45" t="s">
        <v>113</v>
      </c>
      <c r="B29" s="45"/>
      <c r="C29" s="45"/>
      <c r="D29" s="45"/>
      <c r="E29" s="45"/>
      <c r="F29" s="38">
        <f>F28*12</f>
        <v>0</v>
      </c>
      <c r="G29" s="38">
        <f t="shared" ref="G29:H29" si="7">G28*12</f>
        <v>0</v>
      </c>
      <c r="H29" s="38">
        <f t="shared" si="7"/>
        <v>0</v>
      </c>
      <c r="I29" s="16"/>
      <c r="J29" s="38">
        <f t="shared" ref="J29" si="8">J28*12</f>
        <v>0</v>
      </c>
      <c r="K29" s="38">
        <f t="shared" ref="K29" si="9">K28*12</f>
        <v>0</v>
      </c>
    </row>
    <row r="30" spans="1:11" ht="30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34.5" customHeight="1" x14ac:dyDescent="0.25">
      <c r="A31" s="49" t="s">
        <v>36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ht="76.5" customHeight="1" x14ac:dyDescent="0.25">
      <c r="A32" s="18" t="s">
        <v>30</v>
      </c>
      <c r="B32" s="18" t="s">
        <v>31</v>
      </c>
      <c r="C32" s="18" t="s">
        <v>32</v>
      </c>
      <c r="D32" s="2" t="s">
        <v>44</v>
      </c>
      <c r="E32" s="18" t="s">
        <v>18</v>
      </c>
      <c r="F32" s="18" t="s">
        <v>19</v>
      </c>
      <c r="G32" s="18" t="s">
        <v>20</v>
      </c>
      <c r="H32" s="18" t="s">
        <v>21</v>
      </c>
      <c r="I32" s="18" t="s">
        <v>22</v>
      </c>
      <c r="J32" s="2" t="s">
        <v>23</v>
      </c>
      <c r="K32" s="2" t="s">
        <v>87</v>
      </c>
    </row>
    <row r="33" spans="1:11" ht="41.25" customHeight="1" x14ac:dyDescent="0.25">
      <c r="A33" s="1" t="s">
        <v>33</v>
      </c>
      <c r="B33" s="8">
        <v>4</v>
      </c>
      <c r="C33" s="8" t="s">
        <v>80</v>
      </c>
      <c r="D33" s="19" t="s">
        <v>112</v>
      </c>
      <c r="E33" s="20">
        <v>14.69</v>
      </c>
      <c r="F33" s="53">
        <v>0</v>
      </c>
      <c r="G33" s="53">
        <v>0</v>
      </c>
      <c r="H33" s="39">
        <f t="shared" ref="H33:H36" si="10">SUM(F33:G33)</f>
        <v>0</v>
      </c>
      <c r="I33" s="54">
        <v>0</v>
      </c>
      <c r="J33" s="53">
        <v>0</v>
      </c>
      <c r="K33" s="38">
        <f t="shared" ref="K33:K36" si="11">(H33-J33)</f>
        <v>0</v>
      </c>
    </row>
    <row r="34" spans="1:11" ht="33" customHeight="1" x14ac:dyDescent="0.25">
      <c r="A34" s="1" t="s">
        <v>27</v>
      </c>
      <c r="B34" s="8">
        <v>1</v>
      </c>
      <c r="C34" s="20" t="s">
        <v>90</v>
      </c>
      <c r="D34" s="19" t="s">
        <v>60</v>
      </c>
      <c r="E34" s="20">
        <v>3.67</v>
      </c>
      <c r="F34" s="53">
        <v>0</v>
      </c>
      <c r="G34" s="53">
        <v>0</v>
      </c>
      <c r="H34" s="39">
        <f t="shared" si="10"/>
        <v>0</v>
      </c>
      <c r="I34" s="54">
        <v>0</v>
      </c>
      <c r="J34" s="53">
        <v>0</v>
      </c>
      <c r="K34" s="38">
        <f t="shared" si="11"/>
        <v>0</v>
      </c>
    </row>
    <row r="35" spans="1:11" ht="30" x14ac:dyDescent="0.25">
      <c r="A35" s="1" t="s">
        <v>9</v>
      </c>
      <c r="B35" s="8">
        <v>6</v>
      </c>
      <c r="C35" s="7" t="s">
        <v>82</v>
      </c>
      <c r="D35" s="19" t="s">
        <v>91</v>
      </c>
      <c r="E35" s="20">
        <v>0.99</v>
      </c>
      <c r="F35" s="53">
        <v>0</v>
      </c>
      <c r="G35" s="53">
        <v>0</v>
      </c>
      <c r="H35" s="39">
        <f t="shared" si="10"/>
        <v>0</v>
      </c>
      <c r="I35" s="54">
        <v>0</v>
      </c>
      <c r="J35" s="53">
        <v>0</v>
      </c>
      <c r="K35" s="38">
        <f t="shared" si="11"/>
        <v>0</v>
      </c>
    </row>
    <row r="36" spans="1:11" ht="30" x14ac:dyDescent="0.25">
      <c r="A36" s="1" t="s">
        <v>26</v>
      </c>
      <c r="B36" s="8">
        <v>8</v>
      </c>
      <c r="C36" s="7" t="s">
        <v>82</v>
      </c>
      <c r="D36" s="19" t="s">
        <v>92</v>
      </c>
      <c r="E36" s="20">
        <v>1.83</v>
      </c>
      <c r="F36" s="53">
        <v>0</v>
      </c>
      <c r="G36" s="53">
        <v>0</v>
      </c>
      <c r="H36" s="39">
        <f t="shared" si="10"/>
        <v>0</v>
      </c>
      <c r="I36" s="54">
        <v>0</v>
      </c>
      <c r="J36" s="53">
        <v>0</v>
      </c>
      <c r="K36" s="38">
        <f t="shared" si="11"/>
        <v>0</v>
      </c>
    </row>
    <row r="37" spans="1:11" ht="29.25" customHeight="1" x14ac:dyDescent="0.25">
      <c r="A37" s="45" t="s">
        <v>63</v>
      </c>
      <c r="B37" s="45"/>
      <c r="C37" s="45"/>
      <c r="D37" s="45"/>
      <c r="E37" s="45"/>
      <c r="F37" s="38">
        <f>SUM(F33:F36)</f>
        <v>0</v>
      </c>
      <c r="G37" s="38">
        <f>SUM(G33:G36)</f>
        <v>0</v>
      </c>
      <c r="H37" s="38">
        <f>SUM(H33:H36)</f>
        <v>0</v>
      </c>
      <c r="I37" s="16"/>
      <c r="J37" s="38">
        <f>SUM(J33:J36)</f>
        <v>0</v>
      </c>
      <c r="K37" s="38">
        <f>SUM(K33:K36)</f>
        <v>0</v>
      </c>
    </row>
    <row r="38" spans="1:11" ht="28.5" customHeight="1" x14ac:dyDescent="0.25">
      <c r="A38" s="45" t="s">
        <v>113</v>
      </c>
      <c r="B38" s="45"/>
      <c r="C38" s="45"/>
      <c r="D38" s="45"/>
      <c r="E38" s="45"/>
      <c r="F38" s="38">
        <f>F37*12</f>
        <v>0</v>
      </c>
      <c r="G38" s="38">
        <f t="shared" ref="G38:H38" si="12">G37*12</f>
        <v>0</v>
      </c>
      <c r="H38" s="38">
        <f t="shared" si="12"/>
        <v>0</v>
      </c>
      <c r="I38" s="16"/>
      <c r="J38" s="38">
        <f t="shared" ref="J38" si="13">J37*12</f>
        <v>0</v>
      </c>
      <c r="K38" s="38">
        <f t="shared" ref="K38" si="14">K37*12</f>
        <v>0</v>
      </c>
    </row>
    <row r="39" spans="1:11" ht="30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30" customHeight="1" x14ac:dyDescent="0.25">
      <c r="A40" s="49" t="s">
        <v>38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 ht="45" x14ac:dyDescent="0.25">
      <c r="A41" s="18" t="s">
        <v>30</v>
      </c>
      <c r="B41" s="18" t="s">
        <v>31</v>
      </c>
      <c r="C41" s="18" t="s">
        <v>32</v>
      </c>
      <c r="D41" s="2" t="s">
        <v>44</v>
      </c>
      <c r="E41" s="18" t="s">
        <v>18</v>
      </c>
      <c r="F41" s="18" t="s">
        <v>19</v>
      </c>
      <c r="G41" s="18" t="s">
        <v>20</v>
      </c>
      <c r="H41" s="18" t="s">
        <v>21</v>
      </c>
      <c r="I41" s="18" t="s">
        <v>22</v>
      </c>
      <c r="J41" s="2" t="s">
        <v>23</v>
      </c>
      <c r="K41" s="2" t="s">
        <v>85</v>
      </c>
    </row>
    <row r="42" spans="1:11" ht="45" x14ac:dyDescent="0.25">
      <c r="A42" s="1" t="s">
        <v>33</v>
      </c>
      <c r="B42" s="8">
        <v>4</v>
      </c>
      <c r="C42" s="8" t="s">
        <v>80</v>
      </c>
      <c r="D42" s="19" t="s">
        <v>111</v>
      </c>
      <c r="E42" s="20">
        <v>14.69</v>
      </c>
      <c r="F42" s="53">
        <v>0</v>
      </c>
      <c r="G42" s="53">
        <v>0</v>
      </c>
      <c r="H42" s="39">
        <f t="shared" ref="H42:H45" si="15">SUM(F42:G42)</f>
        <v>0</v>
      </c>
      <c r="I42" s="54">
        <v>0</v>
      </c>
      <c r="J42" s="53">
        <v>0</v>
      </c>
      <c r="K42" s="38">
        <f t="shared" ref="K42:K45" si="16">(H42-J42)</f>
        <v>0</v>
      </c>
    </row>
    <row r="43" spans="1:11" ht="33" customHeight="1" x14ac:dyDescent="0.25">
      <c r="A43" s="1" t="s">
        <v>27</v>
      </c>
      <c r="B43" s="8">
        <v>1</v>
      </c>
      <c r="C43" s="20" t="s">
        <v>90</v>
      </c>
      <c r="D43" s="19" t="s">
        <v>60</v>
      </c>
      <c r="E43" s="20">
        <v>3.67</v>
      </c>
      <c r="F43" s="53">
        <v>0</v>
      </c>
      <c r="G43" s="53">
        <v>0</v>
      </c>
      <c r="H43" s="39">
        <f t="shared" si="15"/>
        <v>0</v>
      </c>
      <c r="I43" s="54">
        <v>0</v>
      </c>
      <c r="J43" s="53">
        <v>0</v>
      </c>
      <c r="K43" s="38">
        <f t="shared" si="16"/>
        <v>0</v>
      </c>
    </row>
    <row r="44" spans="1:11" ht="30" x14ac:dyDescent="0.25">
      <c r="A44" s="1" t="s">
        <v>9</v>
      </c>
      <c r="B44" s="8">
        <v>6</v>
      </c>
      <c r="C44" s="7" t="s">
        <v>82</v>
      </c>
      <c r="D44" s="19" t="s">
        <v>78</v>
      </c>
      <c r="E44" s="20">
        <v>0.99</v>
      </c>
      <c r="F44" s="53">
        <v>0</v>
      </c>
      <c r="G44" s="53">
        <v>0</v>
      </c>
      <c r="H44" s="39">
        <f t="shared" si="15"/>
        <v>0</v>
      </c>
      <c r="I44" s="54">
        <v>0</v>
      </c>
      <c r="J44" s="53">
        <v>0</v>
      </c>
      <c r="K44" s="38">
        <f t="shared" si="16"/>
        <v>0</v>
      </c>
    </row>
    <row r="45" spans="1:11" ht="30" x14ac:dyDescent="0.25">
      <c r="A45" s="1" t="s">
        <v>26</v>
      </c>
      <c r="B45" s="8">
        <v>8</v>
      </c>
      <c r="C45" s="7" t="s">
        <v>82</v>
      </c>
      <c r="D45" s="19" t="s">
        <v>79</v>
      </c>
      <c r="E45" s="20">
        <v>1.83</v>
      </c>
      <c r="F45" s="53">
        <v>0</v>
      </c>
      <c r="G45" s="53">
        <v>0</v>
      </c>
      <c r="H45" s="39">
        <f t="shared" si="15"/>
        <v>0</v>
      </c>
      <c r="I45" s="54">
        <v>0</v>
      </c>
      <c r="J45" s="53">
        <v>0</v>
      </c>
      <c r="K45" s="38">
        <f t="shared" si="16"/>
        <v>0</v>
      </c>
    </row>
    <row r="46" spans="1:11" ht="29.25" customHeight="1" x14ac:dyDescent="0.25">
      <c r="A46" s="45" t="s">
        <v>63</v>
      </c>
      <c r="B46" s="45"/>
      <c r="C46" s="45"/>
      <c r="D46" s="45"/>
      <c r="E46" s="45"/>
      <c r="F46" s="38">
        <f>SUM(F42:F45)</f>
        <v>0</v>
      </c>
      <c r="G46" s="38">
        <f>SUM(G42:G45)</f>
        <v>0</v>
      </c>
      <c r="H46" s="38">
        <f>SUM(H42:H45)</f>
        <v>0</v>
      </c>
      <c r="I46" s="16"/>
      <c r="J46" s="38">
        <f>SUM(J42:J45)</f>
        <v>0</v>
      </c>
      <c r="K46" s="38">
        <f>SUM(K42:K45)</f>
        <v>0</v>
      </c>
    </row>
    <row r="47" spans="1:11" ht="28.5" customHeight="1" x14ac:dyDescent="0.25">
      <c r="A47" s="45" t="s">
        <v>113</v>
      </c>
      <c r="B47" s="45"/>
      <c r="C47" s="45"/>
      <c r="D47" s="45"/>
      <c r="E47" s="45"/>
      <c r="F47" s="38">
        <f>F46*12</f>
        <v>0</v>
      </c>
      <c r="G47" s="38">
        <f t="shared" ref="G47:H47" si="17">G46*12</f>
        <v>0</v>
      </c>
      <c r="H47" s="38">
        <f t="shared" si="17"/>
        <v>0</v>
      </c>
      <c r="I47" s="16"/>
      <c r="J47" s="38">
        <f t="shared" ref="J47" si="18">J46*12</f>
        <v>0</v>
      </c>
      <c r="K47" s="38">
        <f t="shared" ref="K47" si="19">K46*12</f>
        <v>0</v>
      </c>
    </row>
    <row r="48" spans="1:11" ht="30.75" customHeight="1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</row>
  </sheetData>
  <sheetProtection algorithmName="SHA-512" hashValue="OzOjq9mQ/w9NmkzNRwxDuesF2bpE97+/DPiOr3+SKYHvGhluAJC+C/Jm4Ik82RbXA4CeXltd2Zq9nHHieiZ1eg==" saltValue="VdNIy2ZpFNEagZN3FK8V0Q==" spinCount="100000" sheet="1" objects="1" scenarios="1"/>
  <mergeCells count="20">
    <mergeCell ref="A46:E46"/>
    <mergeCell ref="A1:K1"/>
    <mergeCell ref="A40:K40"/>
    <mergeCell ref="A2:K2"/>
    <mergeCell ref="A48:K48"/>
    <mergeCell ref="C3:K3"/>
    <mergeCell ref="A10:E10"/>
    <mergeCell ref="A19:E19"/>
    <mergeCell ref="A28:E28"/>
    <mergeCell ref="A21:K21"/>
    <mergeCell ref="A22:K22"/>
    <mergeCell ref="A31:K31"/>
    <mergeCell ref="A37:E37"/>
    <mergeCell ref="A4:K4"/>
    <mergeCell ref="A13:K13"/>
    <mergeCell ref="A11:E11"/>
    <mergeCell ref="A20:E20"/>
    <mergeCell ref="A29:E29"/>
    <mergeCell ref="A38:E38"/>
    <mergeCell ref="A47:E47"/>
  </mergeCells>
  <printOptions gridLines="1"/>
  <pageMargins left="0.7" right="0.7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defaultGridColor="0" colorId="8" workbookViewId="0">
      <selection activeCell="E4" sqref="E4"/>
    </sheetView>
  </sheetViews>
  <sheetFormatPr defaultRowHeight="15" x14ac:dyDescent="0.25"/>
  <cols>
    <col min="1" max="1" width="31.85546875" customWidth="1"/>
    <col min="2" max="2" width="21.140625" customWidth="1"/>
    <col min="3" max="3" width="18.85546875" customWidth="1"/>
    <col min="4" max="4" width="16.140625" customWidth="1"/>
    <col min="5" max="5" width="15.85546875" customWidth="1"/>
    <col min="6" max="6" width="16.85546875" customWidth="1"/>
    <col min="7" max="7" width="18.28515625" customWidth="1"/>
    <col min="8" max="8" width="16.7109375" customWidth="1"/>
    <col min="9" max="9" width="14.42578125" customWidth="1"/>
    <col min="10" max="10" width="16.140625" customWidth="1"/>
    <col min="11" max="11" width="13.5703125" customWidth="1"/>
    <col min="12" max="12" width="13.7109375" customWidth="1"/>
    <col min="13" max="13" width="10.28515625" customWidth="1"/>
  </cols>
  <sheetData>
    <row r="1" spans="1:10" ht="38.25" customHeight="1" x14ac:dyDescent="0.25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58.5" customHeight="1" x14ac:dyDescent="0.25">
      <c r="A2" s="42" t="s">
        <v>93</v>
      </c>
      <c r="B2" s="42"/>
      <c r="C2" s="42"/>
      <c r="D2" s="42"/>
      <c r="E2" s="42"/>
      <c r="F2" s="42"/>
      <c r="G2" s="42"/>
      <c r="H2" s="42"/>
      <c r="I2" s="42"/>
      <c r="J2" s="44"/>
    </row>
    <row r="3" spans="1:10" ht="66.75" customHeight="1" x14ac:dyDescent="0.25">
      <c r="A3" s="8" t="s">
        <v>0</v>
      </c>
      <c r="B3" s="7" t="s">
        <v>1</v>
      </c>
      <c r="C3" s="7" t="s">
        <v>6</v>
      </c>
      <c r="D3" s="7" t="s">
        <v>43</v>
      </c>
      <c r="E3" s="7" t="s">
        <v>57</v>
      </c>
      <c r="F3" s="7" t="s">
        <v>55</v>
      </c>
      <c r="G3" s="7" t="s">
        <v>56</v>
      </c>
      <c r="H3" s="7" t="s">
        <v>58</v>
      </c>
      <c r="I3" s="7" t="s">
        <v>5</v>
      </c>
      <c r="J3" s="44"/>
    </row>
    <row r="4" spans="1:10" ht="48.75" customHeight="1" x14ac:dyDescent="0.25">
      <c r="A4" s="1" t="s">
        <v>28</v>
      </c>
      <c r="B4" s="8">
        <v>6</v>
      </c>
      <c r="C4" s="7" t="s">
        <v>45</v>
      </c>
      <c r="D4" s="7">
        <v>6</v>
      </c>
      <c r="E4" s="52">
        <v>0</v>
      </c>
      <c r="F4" s="52">
        <v>0</v>
      </c>
      <c r="G4" s="9">
        <f>(B4*E4)</f>
        <v>0</v>
      </c>
      <c r="H4" s="9">
        <f>D4*F4</f>
        <v>0</v>
      </c>
      <c r="I4" s="9">
        <f>SUM(G4:H4)</f>
        <v>0</v>
      </c>
      <c r="J4" s="44"/>
    </row>
    <row r="5" spans="1:10" ht="45" customHeight="1" x14ac:dyDescent="0.25">
      <c r="A5" s="1" t="s">
        <v>28</v>
      </c>
      <c r="B5" s="8">
        <v>2</v>
      </c>
      <c r="C5" s="7" t="s">
        <v>46</v>
      </c>
      <c r="D5" s="7">
        <v>2</v>
      </c>
      <c r="E5" s="52">
        <v>0</v>
      </c>
      <c r="F5" s="52">
        <v>0</v>
      </c>
      <c r="G5" s="9">
        <f t="shared" ref="G5:G7" si="0">(B5*E5)</f>
        <v>0</v>
      </c>
      <c r="H5" s="9">
        <f t="shared" ref="H5:H11" si="1">D5*F5</f>
        <v>0</v>
      </c>
      <c r="I5" s="9">
        <f t="shared" ref="I5:I11" si="2">SUM(G5:H5)</f>
        <v>0</v>
      </c>
      <c r="J5" s="44"/>
    </row>
    <row r="6" spans="1:10" ht="33" customHeight="1" x14ac:dyDescent="0.25">
      <c r="A6" s="1" t="s">
        <v>28</v>
      </c>
      <c r="B6" s="8">
        <v>2</v>
      </c>
      <c r="C6" s="7" t="s">
        <v>76</v>
      </c>
      <c r="D6" s="7">
        <v>3.3</v>
      </c>
      <c r="E6" s="52">
        <v>0</v>
      </c>
      <c r="F6" s="52">
        <v>0</v>
      </c>
      <c r="G6" s="9">
        <f t="shared" si="0"/>
        <v>0</v>
      </c>
      <c r="H6" s="9">
        <f t="shared" si="1"/>
        <v>0</v>
      </c>
      <c r="I6" s="9">
        <f t="shared" si="2"/>
        <v>0</v>
      </c>
      <c r="J6" s="44"/>
    </row>
    <row r="7" spans="1:10" ht="54.75" customHeight="1" x14ac:dyDescent="0.25">
      <c r="A7" s="1" t="s">
        <v>42</v>
      </c>
      <c r="B7" s="8">
        <v>1</v>
      </c>
      <c r="C7" s="7" t="s">
        <v>77</v>
      </c>
      <c r="D7" s="7">
        <v>3.67</v>
      </c>
      <c r="E7" s="52">
        <v>0</v>
      </c>
      <c r="F7" s="52">
        <v>0</v>
      </c>
      <c r="G7" s="9">
        <f t="shared" si="0"/>
        <v>0</v>
      </c>
      <c r="H7" s="9">
        <f t="shared" si="1"/>
        <v>0</v>
      </c>
      <c r="I7" s="9">
        <f t="shared" si="2"/>
        <v>0</v>
      </c>
      <c r="J7" s="44"/>
    </row>
    <row r="8" spans="1:10" ht="36.75" customHeight="1" x14ac:dyDescent="0.25">
      <c r="A8" s="1" t="s">
        <v>9</v>
      </c>
      <c r="B8" s="7" t="s">
        <v>96</v>
      </c>
      <c r="C8" s="10">
        <v>2.5</v>
      </c>
      <c r="D8" s="8">
        <v>12</v>
      </c>
      <c r="E8" s="52">
        <v>0</v>
      </c>
      <c r="F8" s="52">
        <v>0</v>
      </c>
      <c r="G8" s="9">
        <v>0</v>
      </c>
      <c r="H8" s="9">
        <f t="shared" si="1"/>
        <v>0</v>
      </c>
      <c r="I8" s="9">
        <f t="shared" si="2"/>
        <v>0</v>
      </c>
      <c r="J8" s="44"/>
    </row>
    <row r="9" spans="1:10" ht="36" customHeight="1" x14ac:dyDescent="0.25">
      <c r="A9" s="1" t="s">
        <v>10</v>
      </c>
      <c r="B9" s="8">
        <v>3</v>
      </c>
      <c r="C9" s="8">
        <v>4</v>
      </c>
      <c r="D9" s="8">
        <v>12</v>
      </c>
      <c r="E9" s="52">
        <v>0</v>
      </c>
      <c r="F9" s="52">
        <v>0</v>
      </c>
      <c r="G9" s="9">
        <f t="shared" ref="G9:G11" si="3">(B9*E9)</f>
        <v>0</v>
      </c>
      <c r="H9" s="9">
        <f t="shared" si="1"/>
        <v>0</v>
      </c>
      <c r="I9" s="9">
        <f t="shared" si="2"/>
        <v>0</v>
      </c>
      <c r="J9" s="44"/>
    </row>
    <row r="10" spans="1:10" ht="33" customHeight="1" x14ac:dyDescent="0.25">
      <c r="A10" s="1" t="s">
        <v>11</v>
      </c>
      <c r="B10" s="8">
        <v>3</v>
      </c>
      <c r="C10" s="8">
        <v>8</v>
      </c>
      <c r="D10" s="8">
        <v>12</v>
      </c>
      <c r="E10" s="52">
        <v>0</v>
      </c>
      <c r="F10" s="52">
        <v>0</v>
      </c>
      <c r="G10" s="9">
        <f t="shared" si="3"/>
        <v>0</v>
      </c>
      <c r="H10" s="9">
        <f t="shared" si="1"/>
        <v>0</v>
      </c>
      <c r="I10" s="9">
        <f t="shared" si="2"/>
        <v>0</v>
      </c>
      <c r="J10" s="44"/>
    </row>
    <row r="11" spans="1:10" ht="42.75" customHeight="1" x14ac:dyDescent="0.25">
      <c r="A11" s="1" t="s">
        <v>12</v>
      </c>
      <c r="B11" s="8">
        <v>1</v>
      </c>
      <c r="C11" s="8">
        <v>8</v>
      </c>
      <c r="D11" s="8">
        <v>12</v>
      </c>
      <c r="E11" s="52">
        <v>0</v>
      </c>
      <c r="F11" s="52">
        <v>0</v>
      </c>
      <c r="G11" s="9">
        <f t="shared" si="3"/>
        <v>0</v>
      </c>
      <c r="H11" s="9">
        <f t="shared" si="1"/>
        <v>0</v>
      </c>
      <c r="I11" s="9">
        <f t="shared" si="2"/>
        <v>0</v>
      </c>
      <c r="J11" s="44"/>
    </row>
    <row r="12" spans="1:10" ht="27" customHeight="1" x14ac:dyDescent="0.25">
      <c r="A12" s="46" t="s">
        <v>94</v>
      </c>
      <c r="B12" s="46"/>
      <c r="C12" s="46"/>
      <c r="D12" s="46"/>
      <c r="E12" s="46"/>
      <c r="F12" s="46"/>
      <c r="G12" s="46"/>
      <c r="H12" s="46"/>
      <c r="I12" s="9">
        <f>SUM(I4:I11)</f>
        <v>0</v>
      </c>
      <c r="J12" s="44"/>
    </row>
    <row r="13" spans="1:10" ht="29.25" customHeight="1" x14ac:dyDescent="0.25">
      <c r="A13" s="51" t="s">
        <v>116</v>
      </c>
      <c r="B13" s="51"/>
      <c r="C13" s="51"/>
      <c r="D13" s="51"/>
      <c r="E13" s="51"/>
      <c r="F13" s="51"/>
      <c r="G13" s="51"/>
      <c r="H13" s="51"/>
      <c r="I13" s="9">
        <f>SUM(I12*12)</f>
        <v>0</v>
      </c>
      <c r="J13" s="44"/>
    </row>
    <row r="14" spans="1:10" ht="30" customHeight="1" x14ac:dyDescent="0.25">
      <c r="A14" s="11"/>
      <c r="B14" s="11"/>
      <c r="C14" s="11"/>
      <c r="D14" s="11"/>
      <c r="E14" s="11"/>
      <c r="F14" s="11"/>
      <c r="G14" s="11"/>
      <c r="H14" s="11"/>
      <c r="I14" s="12"/>
      <c r="J14" s="44"/>
    </row>
    <row r="15" spans="1:10" ht="54" customHeight="1" x14ac:dyDescent="0.25">
      <c r="A15" s="42" t="s">
        <v>47</v>
      </c>
      <c r="B15" s="42"/>
      <c r="C15" s="42"/>
      <c r="D15" s="42"/>
      <c r="E15" s="42"/>
      <c r="F15" s="42"/>
      <c r="G15" s="42"/>
      <c r="H15" s="42"/>
      <c r="I15" s="42"/>
      <c r="J15" s="44"/>
    </row>
    <row r="16" spans="1:10" ht="72.75" customHeight="1" x14ac:dyDescent="0.25">
      <c r="A16" s="8" t="s">
        <v>0</v>
      </c>
      <c r="B16" s="7" t="s">
        <v>1</v>
      </c>
      <c r="C16" s="7" t="s">
        <v>6</v>
      </c>
      <c r="D16" s="7" t="s">
        <v>43</v>
      </c>
      <c r="E16" s="7" t="s">
        <v>57</v>
      </c>
      <c r="F16" s="31" t="s">
        <v>55</v>
      </c>
      <c r="G16" s="23" t="s">
        <v>56</v>
      </c>
      <c r="H16" s="7" t="s">
        <v>58</v>
      </c>
      <c r="I16" s="7" t="s">
        <v>5</v>
      </c>
      <c r="J16" s="44"/>
    </row>
    <row r="17" spans="1:10" ht="33" customHeight="1" x14ac:dyDescent="0.25">
      <c r="A17" s="1" t="s">
        <v>28</v>
      </c>
      <c r="B17" s="8">
        <v>6</v>
      </c>
      <c r="C17" s="7" t="s">
        <v>45</v>
      </c>
      <c r="D17" s="7">
        <v>6</v>
      </c>
      <c r="E17" s="52">
        <v>0</v>
      </c>
      <c r="F17" s="52">
        <v>0</v>
      </c>
      <c r="G17" s="9">
        <f t="shared" ref="G17:G24" si="4">(B17*E17)</f>
        <v>0</v>
      </c>
      <c r="H17" s="9">
        <f t="shared" ref="H17:H24" si="5">D17*F17</f>
        <v>0</v>
      </c>
      <c r="I17" s="9">
        <f t="shared" ref="I17:I24" si="6">SUM(G17:H17)</f>
        <v>0</v>
      </c>
      <c r="J17" s="44"/>
    </row>
    <row r="18" spans="1:10" ht="33" customHeight="1" x14ac:dyDescent="0.25">
      <c r="A18" s="1" t="s">
        <v>28</v>
      </c>
      <c r="B18" s="8">
        <v>2</v>
      </c>
      <c r="C18" s="7" t="s">
        <v>46</v>
      </c>
      <c r="D18" s="7">
        <v>2</v>
      </c>
      <c r="E18" s="52">
        <v>0</v>
      </c>
      <c r="F18" s="52">
        <v>0</v>
      </c>
      <c r="G18" s="9">
        <f t="shared" si="4"/>
        <v>0</v>
      </c>
      <c r="H18" s="9">
        <f t="shared" si="5"/>
        <v>0</v>
      </c>
      <c r="I18" s="9">
        <f t="shared" si="6"/>
        <v>0</v>
      </c>
      <c r="J18" s="44"/>
    </row>
    <row r="19" spans="1:10" ht="32.25" customHeight="1" x14ac:dyDescent="0.25">
      <c r="A19" s="1" t="s">
        <v>28</v>
      </c>
      <c r="B19" s="8">
        <v>2</v>
      </c>
      <c r="C19" s="7" t="s">
        <v>76</v>
      </c>
      <c r="D19" s="7">
        <v>3.3</v>
      </c>
      <c r="E19" s="52">
        <v>0</v>
      </c>
      <c r="F19" s="52">
        <v>0</v>
      </c>
      <c r="G19" s="9">
        <f t="shared" si="4"/>
        <v>0</v>
      </c>
      <c r="H19" s="9">
        <f t="shared" si="5"/>
        <v>0</v>
      </c>
      <c r="I19" s="9">
        <f t="shared" si="6"/>
        <v>0</v>
      </c>
      <c r="J19" s="44"/>
    </row>
    <row r="20" spans="1:10" ht="42.75" customHeight="1" x14ac:dyDescent="0.25">
      <c r="A20" s="1" t="s">
        <v>27</v>
      </c>
      <c r="B20" s="8">
        <v>1</v>
      </c>
      <c r="C20" s="7" t="s">
        <v>77</v>
      </c>
      <c r="D20" s="36">
        <v>3.67</v>
      </c>
      <c r="E20" s="52">
        <v>0</v>
      </c>
      <c r="F20" s="52">
        <v>0</v>
      </c>
      <c r="G20" s="9">
        <f t="shared" si="4"/>
        <v>0</v>
      </c>
      <c r="H20" s="9">
        <f t="shared" si="5"/>
        <v>0</v>
      </c>
      <c r="I20" s="9">
        <f t="shared" si="6"/>
        <v>0</v>
      </c>
      <c r="J20" s="44"/>
    </row>
    <row r="21" spans="1:10" ht="33" customHeight="1" x14ac:dyDescent="0.25">
      <c r="A21" s="1" t="s">
        <v>9</v>
      </c>
      <c r="B21" s="7" t="s">
        <v>96</v>
      </c>
      <c r="C21" s="10">
        <v>2.5</v>
      </c>
      <c r="D21" s="8">
        <v>12</v>
      </c>
      <c r="E21" s="52">
        <v>0</v>
      </c>
      <c r="F21" s="52">
        <v>0</v>
      </c>
      <c r="G21" s="9">
        <v>0</v>
      </c>
      <c r="H21" s="9">
        <f t="shared" si="5"/>
        <v>0</v>
      </c>
      <c r="I21" s="9">
        <f t="shared" si="6"/>
        <v>0</v>
      </c>
      <c r="J21" s="44"/>
    </row>
    <row r="22" spans="1:10" ht="33" customHeight="1" x14ac:dyDescent="0.25">
      <c r="A22" s="1" t="s">
        <v>10</v>
      </c>
      <c r="B22" s="8">
        <v>3</v>
      </c>
      <c r="C22" s="8">
        <v>4</v>
      </c>
      <c r="D22" s="8">
        <v>12</v>
      </c>
      <c r="E22" s="52">
        <v>0</v>
      </c>
      <c r="F22" s="52">
        <v>0</v>
      </c>
      <c r="G22" s="9">
        <f t="shared" si="4"/>
        <v>0</v>
      </c>
      <c r="H22" s="9">
        <f t="shared" si="5"/>
        <v>0</v>
      </c>
      <c r="I22" s="9">
        <f t="shared" si="6"/>
        <v>0</v>
      </c>
      <c r="J22" s="44"/>
    </row>
    <row r="23" spans="1:10" ht="29.25" customHeight="1" x14ac:dyDescent="0.25">
      <c r="A23" s="1" t="s">
        <v>11</v>
      </c>
      <c r="B23" s="8">
        <v>3</v>
      </c>
      <c r="C23" s="8">
        <v>8</v>
      </c>
      <c r="D23" s="8">
        <v>12</v>
      </c>
      <c r="E23" s="52">
        <v>0</v>
      </c>
      <c r="F23" s="52">
        <v>0</v>
      </c>
      <c r="G23" s="9">
        <f t="shared" si="4"/>
        <v>0</v>
      </c>
      <c r="H23" s="9">
        <f t="shared" si="5"/>
        <v>0</v>
      </c>
      <c r="I23" s="9">
        <f t="shared" si="6"/>
        <v>0</v>
      </c>
      <c r="J23" s="44"/>
    </row>
    <row r="24" spans="1:10" ht="27.75" customHeight="1" x14ac:dyDescent="0.25">
      <c r="A24" s="1" t="s">
        <v>12</v>
      </c>
      <c r="B24" s="8">
        <v>1</v>
      </c>
      <c r="C24" s="8">
        <v>8</v>
      </c>
      <c r="D24" s="8">
        <v>12</v>
      </c>
      <c r="E24" s="52">
        <v>0</v>
      </c>
      <c r="F24" s="52">
        <v>0</v>
      </c>
      <c r="G24" s="9">
        <f t="shared" si="4"/>
        <v>0</v>
      </c>
      <c r="H24" s="9">
        <f t="shared" si="5"/>
        <v>0</v>
      </c>
      <c r="I24" s="9">
        <f t="shared" si="6"/>
        <v>0</v>
      </c>
      <c r="J24" s="44"/>
    </row>
    <row r="25" spans="1:10" ht="31.5" customHeight="1" x14ac:dyDescent="0.25">
      <c r="A25" s="46" t="s">
        <v>95</v>
      </c>
      <c r="B25" s="46"/>
      <c r="C25" s="46"/>
      <c r="D25" s="46"/>
      <c r="E25" s="46"/>
      <c r="F25" s="46"/>
      <c r="G25" s="46"/>
      <c r="H25" s="46"/>
      <c r="I25" s="9">
        <f>SUM(I17:I24)</f>
        <v>0</v>
      </c>
      <c r="J25" s="44"/>
    </row>
    <row r="26" spans="1:10" ht="30" customHeight="1" x14ac:dyDescent="0.25">
      <c r="A26" s="46" t="s">
        <v>117</v>
      </c>
      <c r="B26" s="46"/>
      <c r="C26" s="46"/>
      <c r="D26" s="46"/>
      <c r="E26" s="46"/>
      <c r="F26" s="46"/>
      <c r="G26" s="46"/>
      <c r="H26" s="46"/>
      <c r="I26" s="9">
        <f>SUM(I25*12)</f>
        <v>0</v>
      </c>
      <c r="J26" s="44"/>
    </row>
    <row r="27" spans="1:10" ht="30" customHeight="1" x14ac:dyDescent="0.25">
      <c r="A27" s="13"/>
      <c r="B27" s="13"/>
      <c r="C27" s="13"/>
      <c r="D27" s="13"/>
      <c r="E27" s="13"/>
      <c r="F27" s="13"/>
      <c r="G27" s="13"/>
      <c r="H27" s="13"/>
      <c r="I27" s="14"/>
      <c r="J27" s="44"/>
    </row>
    <row r="28" spans="1:10" ht="52.5" customHeight="1" x14ac:dyDescent="0.25">
      <c r="A28" s="42" t="s">
        <v>48</v>
      </c>
      <c r="B28" s="42"/>
      <c r="C28" s="42"/>
      <c r="D28" s="42"/>
      <c r="E28" s="42"/>
      <c r="F28" s="42"/>
      <c r="G28" s="42"/>
      <c r="H28" s="42"/>
      <c r="I28" s="42"/>
      <c r="J28" s="44"/>
    </row>
    <row r="29" spans="1:10" ht="60" x14ac:dyDescent="0.25">
      <c r="A29" s="8" t="s">
        <v>0</v>
      </c>
      <c r="B29" s="7" t="s">
        <v>1</v>
      </c>
      <c r="C29" s="7" t="s">
        <v>6</v>
      </c>
      <c r="D29" s="7" t="s">
        <v>43</v>
      </c>
      <c r="E29" s="7" t="s">
        <v>57</v>
      </c>
      <c r="F29" s="7" t="s">
        <v>68</v>
      </c>
      <c r="G29" s="7" t="s">
        <v>56</v>
      </c>
      <c r="H29" s="7" t="s">
        <v>121</v>
      </c>
      <c r="I29" s="7" t="s">
        <v>5</v>
      </c>
      <c r="J29" s="44"/>
    </row>
    <row r="30" spans="1:10" ht="29.25" customHeight="1" x14ac:dyDescent="0.25">
      <c r="A30" s="1" t="s">
        <v>28</v>
      </c>
      <c r="B30" s="8">
        <v>6</v>
      </c>
      <c r="C30" s="7" t="s">
        <v>45</v>
      </c>
      <c r="D30" s="7">
        <v>6</v>
      </c>
      <c r="E30" s="52">
        <v>0</v>
      </c>
      <c r="F30" s="52">
        <v>0</v>
      </c>
      <c r="G30" s="9">
        <f t="shared" ref="G30:G37" si="7">(B30*E30)</f>
        <v>0</v>
      </c>
      <c r="H30" s="9">
        <f t="shared" ref="H30:H37" si="8">D30*F30</f>
        <v>0</v>
      </c>
      <c r="I30" s="9">
        <f t="shared" ref="I30:I37" si="9">SUM(G30:H30)</f>
        <v>0</v>
      </c>
      <c r="J30" s="44"/>
    </row>
    <row r="31" spans="1:10" ht="45" customHeight="1" x14ac:dyDescent="0.25">
      <c r="A31" s="1" t="s">
        <v>28</v>
      </c>
      <c r="B31" s="8">
        <v>2</v>
      </c>
      <c r="C31" s="7" t="s">
        <v>46</v>
      </c>
      <c r="D31" s="7">
        <v>2</v>
      </c>
      <c r="E31" s="52">
        <v>0</v>
      </c>
      <c r="F31" s="52">
        <v>0</v>
      </c>
      <c r="G31" s="9">
        <f t="shared" si="7"/>
        <v>0</v>
      </c>
      <c r="H31" s="9">
        <f t="shared" si="8"/>
        <v>0</v>
      </c>
      <c r="I31" s="9">
        <f t="shared" si="9"/>
        <v>0</v>
      </c>
      <c r="J31" s="44"/>
    </row>
    <row r="32" spans="1:10" ht="41.25" customHeight="1" x14ac:dyDescent="0.25">
      <c r="A32" s="1" t="s">
        <v>28</v>
      </c>
      <c r="B32" s="8">
        <v>2</v>
      </c>
      <c r="C32" s="7" t="s">
        <v>76</v>
      </c>
      <c r="D32" s="7">
        <v>3.3</v>
      </c>
      <c r="E32" s="52">
        <v>0</v>
      </c>
      <c r="F32" s="52">
        <v>0</v>
      </c>
      <c r="G32" s="9">
        <f t="shared" si="7"/>
        <v>0</v>
      </c>
      <c r="H32" s="9">
        <f t="shared" si="8"/>
        <v>0</v>
      </c>
      <c r="I32" s="9">
        <f t="shared" si="9"/>
        <v>0</v>
      </c>
      <c r="J32" s="44"/>
    </row>
    <row r="33" spans="1:10" ht="51" customHeight="1" x14ac:dyDescent="0.25">
      <c r="A33" s="1" t="s">
        <v>27</v>
      </c>
      <c r="B33" s="8">
        <v>1</v>
      </c>
      <c r="C33" s="7" t="s">
        <v>77</v>
      </c>
      <c r="D33" s="36">
        <v>3.67</v>
      </c>
      <c r="E33" s="52">
        <v>0</v>
      </c>
      <c r="F33" s="52">
        <v>0</v>
      </c>
      <c r="G33" s="9">
        <f t="shared" si="7"/>
        <v>0</v>
      </c>
      <c r="H33" s="9">
        <f t="shared" si="8"/>
        <v>0</v>
      </c>
      <c r="I33" s="9">
        <f t="shared" si="9"/>
        <v>0</v>
      </c>
      <c r="J33" s="44"/>
    </row>
    <row r="34" spans="1:10" ht="29.25" customHeight="1" x14ac:dyDescent="0.25">
      <c r="A34" s="1" t="s">
        <v>9</v>
      </c>
      <c r="B34" s="7" t="s">
        <v>96</v>
      </c>
      <c r="C34" s="10">
        <v>2.5</v>
      </c>
      <c r="D34" s="8">
        <v>12</v>
      </c>
      <c r="E34" s="52">
        <v>0</v>
      </c>
      <c r="F34" s="52">
        <v>0</v>
      </c>
      <c r="G34" s="9">
        <v>0</v>
      </c>
      <c r="H34" s="9">
        <f t="shared" si="8"/>
        <v>0</v>
      </c>
      <c r="I34" s="9">
        <f t="shared" si="9"/>
        <v>0</v>
      </c>
      <c r="J34" s="44"/>
    </row>
    <row r="35" spans="1:10" ht="33" customHeight="1" x14ac:dyDescent="0.25">
      <c r="A35" s="1" t="s">
        <v>10</v>
      </c>
      <c r="B35" s="8">
        <v>3</v>
      </c>
      <c r="C35" s="8">
        <v>4</v>
      </c>
      <c r="D35" s="8">
        <v>12</v>
      </c>
      <c r="E35" s="52">
        <v>0</v>
      </c>
      <c r="F35" s="52">
        <v>0</v>
      </c>
      <c r="G35" s="9">
        <f t="shared" si="7"/>
        <v>0</v>
      </c>
      <c r="H35" s="9">
        <f t="shared" si="8"/>
        <v>0</v>
      </c>
      <c r="I35" s="9">
        <f t="shared" si="9"/>
        <v>0</v>
      </c>
      <c r="J35" s="44"/>
    </row>
    <row r="36" spans="1:10" ht="35.25" customHeight="1" x14ac:dyDescent="0.25">
      <c r="A36" s="1" t="s">
        <v>11</v>
      </c>
      <c r="B36" s="8">
        <v>3</v>
      </c>
      <c r="C36" s="8">
        <v>8</v>
      </c>
      <c r="D36" s="8">
        <v>12</v>
      </c>
      <c r="E36" s="52">
        <v>0</v>
      </c>
      <c r="F36" s="52">
        <v>0</v>
      </c>
      <c r="G36" s="9">
        <f t="shared" si="7"/>
        <v>0</v>
      </c>
      <c r="H36" s="9">
        <f t="shared" si="8"/>
        <v>0</v>
      </c>
      <c r="I36" s="9">
        <f t="shared" si="9"/>
        <v>0</v>
      </c>
      <c r="J36" s="44"/>
    </row>
    <row r="37" spans="1:10" ht="33" customHeight="1" x14ac:dyDescent="0.25">
      <c r="A37" s="1" t="s">
        <v>12</v>
      </c>
      <c r="B37" s="8">
        <v>1</v>
      </c>
      <c r="C37" s="8">
        <v>8</v>
      </c>
      <c r="D37" s="8">
        <v>12</v>
      </c>
      <c r="E37" s="52">
        <v>0</v>
      </c>
      <c r="F37" s="52">
        <v>0</v>
      </c>
      <c r="G37" s="9">
        <f t="shared" si="7"/>
        <v>0</v>
      </c>
      <c r="H37" s="9">
        <f t="shared" si="8"/>
        <v>0</v>
      </c>
      <c r="I37" s="9">
        <f t="shared" si="9"/>
        <v>0</v>
      </c>
      <c r="J37" s="44"/>
    </row>
    <row r="38" spans="1:10" ht="30.75" customHeight="1" x14ac:dyDescent="0.25">
      <c r="A38" s="46" t="s">
        <v>97</v>
      </c>
      <c r="B38" s="46"/>
      <c r="C38" s="46"/>
      <c r="D38" s="46"/>
      <c r="E38" s="46"/>
      <c r="F38" s="46"/>
      <c r="G38" s="46"/>
      <c r="H38" s="46"/>
      <c r="I38" s="9">
        <f>SUM(I30:I37)</f>
        <v>0</v>
      </c>
      <c r="J38" s="44"/>
    </row>
    <row r="39" spans="1:10" ht="32.25" customHeight="1" x14ac:dyDescent="0.25">
      <c r="A39" s="46" t="s">
        <v>118</v>
      </c>
      <c r="B39" s="46"/>
      <c r="C39" s="46"/>
      <c r="D39" s="46"/>
      <c r="E39" s="46"/>
      <c r="F39" s="46"/>
      <c r="G39" s="46"/>
      <c r="H39" s="46"/>
      <c r="I39" s="9">
        <f>SUM(I38*12)</f>
        <v>0</v>
      </c>
      <c r="J39" s="44"/>
    </row>
    <row r="40" spans="1:10" ht="30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44"/>
    </row>
    <row r="41" spans="1:10" ht="55.5" customHeight="1" x14ac:dyDescent="0.25">
      <c r="A41" s="42" t="s">
        <v>49</v>
      </c>
      <c r="B41" s="42"/>
      <c r="C41" s="42"/>
      <c r="D41" s="42"/>
      <c r="E41" s="42"/>
      <c r="F41" s="42"/>
      <c r="G41" s="42"/>
      <c r="H41" s="42"/>
      <c r="I41" s="42"/>
      <c r="J41" s="44"/>
    </row>
    <row r="42" spans="1:10" ht="60" x14ac:dyDescent="0.25">
      <c r="A42" s="8" t="s">
        <v>0</v>
      </c>
      <c r="B42" s="7" t="s">
        <v>1</v>
      </c>
      <c r="C42" s="7" t="s">
        <v>6</v>
      </c>
      <c r="D42" s="7" t="s">
        <v>43</v>
      </c>
      <c r="E42" s="7" t="s">
        <v>57</v>
      </c>
      <c r="F42" s="7" t="s">
        <v>68</v>
      </c>
      <c r="G42" s="7" t="s">
        <v>4</v>
      </c>
      <c r="H42" s="7" t="s">
        <v>62</v>
      </c>
      <c r="I42" s="7" t="s">
        <v>5</v>
      </c>
      <c r="J42" s="44"/>
    </row>
    <row r="43" spans="1:10" ht="33" customHeight="1" x14ac:dyDescent="0.25">
      <c r="A43" s="1" t="s">
        <v>28</v>
      </c>
      <c r="B43" s="8">
        <v>6</v>
      </c>
      <c r="C43" s="7" t="s">
        <v>45</v>
      </c>
      <c r="D43" s="7">
        <v>6</v>
      </c>
      <c r="E43" s="52">
        <v>0</v>
      </c>
      <c r="F43" s="52">
        <v>0</v>
      </c>
      <c r="G43" s="9">
        <f t="shared" ref="G43:G46" si="10">(B43*E43)</f>
        <v>0</v>
      </c>
      <c r="H43" s="9">
        <f t="shared" ref="H43:H50" si="11">D43*F43</f>
        <v>0</v>
      </c>
      <c r="I43" s="9">
        <f t="shared" ref="I43:I50" si="12">SUM(G43:H43)</f>
        <v>0</v>
      </c>
      <c r="J43" s="44"/>
    </row>
    <row r="44" spans="1:10" ht="43.5" customHeight="1" x14ac:dyDescent="0.25">
      <c r="A44" s="1" t="s">
        <v>28</v>
      </c>
      <c r="B44" s="8">
        <v>2</v>
      </c>
      <c r="C44" s="7" t="s">
        <v>46</v>
      </c>
      <c r="D44" s="7">
        <v>2</v>
      </c>
      <c r="E44" s="52">
        <v>0</v>
      </c>
      <c r="F44" s="52">
        <v>0</v>
      </c>
      <c r="G44" s="9">
        <f t="shared" si="10"/>
        <v>0</v>
      </c>
      <c r="H44" s="9">
        <f t="shared" si="11"/>
        <v>0</v>
      </c>
      <c r="I44" s="9">
        <f t="shared" si="12"/>
        <v>0</v>
      </c>
      <c r="J44" s="44"/>
    </row>
    <row r="45" spans="1:10" ht="33" customHeight="1" x14ac:dyDescent="0.25">
      <c r="A45" s="1" t="s">
        <v>28</v>
      </c>
      <c r="B45" s="8">
        <v>2</v>
      </c>
      <c r="C45" s="7" t="s">
        <v>76</v>
      </c>
      <c r="D45" s="7">
        <v>3.3</v>
      </c>
      <c r="E45" s="52">
        <v>0</v>
      </c>
      <c r="F45" s="52">
        <v>0</v>
      </c>
      <c r="G45" s="9">
        <f t="shared" si="10"/>
        <v>0</v>
      </c>
      <c r="H45" s="9">
        <f t="shared" si="11"/>
        <v>0</v>
      </c>
      <c r="I45" s="9">
        <f t="shared" si="12"/>
        <v>0</v>
      </c>
      <c r="J45" s="44"/>
    </row>
    <row r="46" spans="1:10" ht="45" customHeight="1" x14ac:dyDescent="0.25">
      <c r="A46" s="1" t="s">
        <v>42</v>
      </c>
      <c r="B46" s="8">
        <v>1</v>
      </c>
      <c r="C46" s="7" t="s">
        <v>77</v>
      </c>
      <c r="D46" s="7">
        <v>3.67</v>
      </c>
      <c r="E46" s="52">
        <v>0</v>
      </c>
      <c r="F46" s="52">
        <v>0</v>
      </c>
      <c r="G46" s="9">
        <f t="shared" si="10"/>
        <v>0</v>
      </c>
      <c r="H46" s="9">
        <f t="shared" si="11"/>
        <v>0</v>
      </c>
      <c r="I46" s="9">
        <f t="shared" si="12"/>
        <v>0</v>
      </c>
      <c r="J46" s="44"/>
    </row>
    <row r="47" spans="1:10" ht="41.25" customHeight="1" x14ac:dyDescent="0.25">
      <c r="A47" s="1" t="s">
        <v>9</v>
      </c>
      <c r="B47" s="7" t="s">
        <v>96</v>
      </c>
      <c r="C47" s="10">
        <v>2.5</v>
      </c>
      <c r="D47" s="8">
        <v>12</v>
      </c>
      <c r="E47" s="52">
        <v>0</v>
      </c>
      <c r="F47" s="52">
        <v>0</v>
      </c>
      <c r="G47" s="9">
        <v>0</v>
      </c>
      <c r="H47" s="9">
        <f t="shared" si="11"/>
        <v>0</v>
      </c>
      <c r="I47" s="9">
        <f t="shared" si="12"/>
        <v>0</v>
      </c>
      <c r="J47" s="44"/>
    </row>
    <row r="48" spans="1:10" ht="29.25" customHeight="1" x14ac:dyDescent="0.25">
      <c r="A48" s="1" t="s">
        <v>10</v>
      </c>
      <c r="B48" s="8">
        <v>3</v>
      </c>
      <c r="C48" s="8">
        <v>4</v>
      </c>
      <c r="D48" s="8">
        <v>12</v>
      </c>
      <c r="E48" s="52">
        <v>0</v>
      </c>
      <c r="F48" s="52">
        <v>0</v>
      </c>
      <c r="G48" s="9">
        <f t="shared" ref="G48:G50" si="13">(B48*E48)</f>
        <v>0</v>
      </c>
      <c r="H48" s="9">
        <f t="shared" si="11"/>
        <v>0</v>
      </c>
      <c r="I48" s="9">
        <f t="shared" si="12"/>
        <v>0</v>
      </c>
      <c r="J48" s="44"/>
    </row>
    <row r="49" spans="1:10" ht="33" customHeight="1" x14ac:dyDescent="0.25">
      <c r="A49" s="1" t="s">
        <v>11</v>
      </c>
      <c r="B49" s="8">
        <v>3</v>
      </c>
      <c r="C49" s="8">
        <v>8</v>
      </c>
      <c r="D49" s="8">
        <v>12</v>
      </c>
      <c r="E49" s="52">
        <v>0</v>
      </c>
      <c r="F49" s="52">
        <v>0</v>
      </c>
      <c r="G49" s="9">
        <f t="shared" si="13"/>
        <v>0</v>
      </c>
      <c r="H49" s="9">
        <f t="shared" si="11"/>
        <v>0</v>
      </c>
      <c r="I49" s="9">
        <f t="shared" si="12"/>
        <v>0</v>
      </c>
      <c r="J49" s="44"/>
    </row>
    <row r="50" spans="1:10" ht="35.25" customHeight="1" x14ac:dyDescent="0.25">
      <c r="A50" s="1" t="s">
        <v>12</v>
      </c>
      <c r="B50" s="8">
        <v>1</v>
      </c>
      <c r="C50" s="8">
        <v>8</v>
      </c>
      <c r="D50" s="8">
        <v>12</v>
      </c>
      <c r="E50" s="52">
        <v>0</v>
      </c>
      <c r="F50" s="52">
        <v>0</v>
      </c>
      <c r="G50" s="9">
        <f t="shared" si="13"/>
        <v>0</v>
      </c>
      <c r="H50" s="9">
        <f t="shared" si="11"/>
        <v>0</v>
      </c>
      <c r="I50" s="9">
        <f t="shared" si="12"/>
        <v>0</v>
      </c>
      <c r="J50" s="44"/>
    </row>
    <row r="51" spans="1:10" ht="30" customHeight="1" x14ac:dyDescent="0.25">
      <c r="A51" s="46" t="s">
        <v>97</v>
      </c>
      <c r="B51" s="46"/>
      <c r="C51" s="46"/>
      <c r="D51" s="46"/>
      <c r="E51" s="46"/>
      <c r="F51" s="46"/>
      <c r="G51" s="46"/>
      <c r="H51" s="46"/>
      <c r="I51" s="9">
        <f>SUM(I43:I50)</f>
        <v>0</v>
      </c>
      <c r="J51" s="44"/>
    </row>
    <row r="52" spans="1:10" ht="33.75" customHeight="1" x14ac:dyDescent="0.25">
      <c r="A52" s="46" t="s">
        <v>119</v>
      </c>
      <c r="B52" s="46"/>
      <c r="C52" s="46"/>
      <c r="D52" s="46"/>
      <c r="E52" s="46"/>
      <c r="F52" s="46"/>
      <c r="G52" s="46"/>
      <c r="H52" s="46"/>
      <c r="I52" s="9">
        <f>SUM(I51*12)</f>
        <v>0</v>
      </c>
      <c r="J52" s="44"/>
    </row>
    <row r="53" spans="1:10" ht="30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44"/>
    </row>
    <row r="54" spans="1:10" ht="56.25" customHeight="1" x14ac:dyDescent="0.25">
      <c r="A54" s="42" t="s">
        <v>50</v>
      </c>
      <c r="B54" s="42"/>
      <c r="C54" s="42"/>
      <c r="D54" s="42"/>
      <c r="E54" s="42"/>
      <c r="F54" s="42"/>
      <c r="G54" s="42"/>
      <c r="H54" s="42"/>
      <c r="I54" s="42"/>
      <c r="J54" s="44"/>
    </row>
    <row r="55" spans="1:10" ht="58.5" customHeight="1" x14ac:dyDescent="0.25">
      <c r="A55" s="8" t="s">
        <v>0</v>
      </c>
      <c r="B55" s="7" t="s">
        <v>1</v>
      </c>
      <c r="C55" s="7" t="s">
        <v>6</v>
      </c>
      <c r="D55" s="7" t="s">
        <v>43</v>
      </c>
      <c r="E55" s="7" t="s">
        <v>57</v>
      </c>
      <c r="F55" s="7" t="s">
        <v>68</v>
      </c>
      <c r="G55" s="7" t="s">
        <v>56</v>
      </c>
      <c r="H55" s="7" t="s">
        <v>39</v>
      </c>
      <c r="I55" s="7" t="s">
        <v>5</v>
      </c>
      <c r="J55" s="44"/>
    </row>
    <row r="56" spans="1:10" ht="47.25" customHeight="1" x14ac:dyDescent="0.25">
      <c r="A56" s="1" t="s">
        <v>28</v>
      </c>
      <c r="B56" s="8">
        <v>6</v>
      </c>
      <c r="C56" s="7" t="s">
        <v>45</v>
      </c>
      <c r="D56" s="7">
        <v>6</v>
      </c>
      <c r="E56" s="52">
        <v>0</v>
      </c>
      <c r="F56" s="52">
        <v>0</v>
      </c>
      <c r="G56" s="9">
        <f t="shared" ref="G56:G63" si="14">(B56*E56)</f>
        <v>0</v>
      </c>
      <c r="H56" s="9">
        <f t="shared" ref="H56:H63" si="15">D56*F56</f>
        <v>0</v>
      </c>
      <c r="I56" s="9">
        <f t="shared" ref="I56:I63" si="16">SUM(G56:H56)</f>
        <v>0</v>
      </c>
      <c r="J56" s="44"/>
    </row>
    <row r="57" spans="1:10" ht="46.5" customHeight="1" x14ac:dyDescent="0.25">
      <c r="A57" s="1" t="s">
        <v>28</v>
      </c>
      <c r="B57" s="8">
        <v>2</v>
      </c>
      <c r="C57" s="7" t="s">
        <v>46</v>
      </c>
      <c r="D57" s="7">
        <v>2</v>
      </c>
      <c r="E57" s="52">
        <v>0</v>
      </c>
      <c r="F57" s="52">
        <v>0</v>
      </c>
      <c r="G57" s="9">
        <f t="shared" si="14"/>
        <v>0</v>
      </c>
      <c r="H57" s="9">
        <f t="shared" si="15"/>
        <v>0</v>
      </c>
      <c r="I57" s="9">
        <f t="shared" si="16"/>
        <v>0</v>
      </c>
      <c r="J57" s="44"/>
    </row>
    <row r="58" spans="1:10" ht="35.25" customHeight="1" x14ac:dyDescent="0.25">
      <c r="A58" s="1" t="s">
        <v>28</v>
      </c>
      <c r="B58" s="8">
        <v>2</v>
      </c>
      <c r="C58" s="7" t="s">
        <v>76</v>
      </c>
      <c r="D58" s="7">
        <v>3.3</v>
      </c>
      <c r="E58" s="52">
        <v>0</v>
      </c>
      <c r="F58" s="52">
        <v>0</v>
      </c>
      <c r="G58" s="9">
        <f t="shared" si="14"/>
        <v>0</v>
      </c>
      <c r="H58" s="9">
        <f t="shared" si="15"/>
        <v>0</v>
      </c>
      <c r="I58" s="9">
        <f t="shared" si="16"/>
        <v>0</v>
      </c>
      <c r="J58" s="44"/>
    </row>
    <row r="59" spans="1:10" ht="42.75" customHeight="1" x14ac:dyDescent="0.25">
      <c r="A59" s="1" t="s">
        <v>42</v>
      </c>
      <c r="B59" s="8">
        <v>1</v>
      </c>
      <c r="C59" s="7" t="s">
        <v>77</v>
      </c>
      <c r="D59" s="36">
        <v>3.67</v>
      </c>
      <c r="E59" s="52">
        <v>0</v>
      </c>
      <c r="F59" s="52">
        <v>0</v>
      </c>
      <c r="G59" s="9">
        <f t="shared" si="14"/>
        <v>0</v>
      </c>
      <c r="H59" s="9">
        <f t="shared" si="15"/>
        <v>0</v>
      </c>
      <c r="I59" s="9">
        <f t="shared" si="16"/>
        <v>0</v>
      </c>
      <c r="J59" s="44"/>
    </row>
    <row r="60" spans="1:10" ht="30" customHeight="1" x14ac:dyDescent="0.25">
      <c r="A60" s="1" t="s">
        <v>9</v>
      </c>
      <c r="B60" s="7" t="s">
        <v>96</v>
      </c>
      <c r="C60" s="10">
        <v>2.5</v>
      </c>
      <c r="D60" s="8">
        <v>12</v>
      </c>
      <c r="E60" s="52">
        <v>0</v>
      </c>
      <c r="F60" s="52">
        <v>0</v>
      </c>
      <c r="G60" s="9">
        <v>0</v>
      </c>
      <c r="H60" s="9">
        <f t="shared" si="15"/>
        <v>0</v>
      </c>
      <c r="I60" s="9">
        <f t="shared" si="16"/>
        <v>0</v>
      </c>
      <c r="J60" s="44"/>
    </row>
    <row r="61" spans="1:10" ht="33" customHeight="1" x14ac:dyDescent="0.25">
      <c r="A61" s="1" t="s">
        <v>10</v>
      </c>
      <c r="B61" s="8">
        <v>3</v>
      </c>
      <c r="C61" s="8">
        <v>4</v>
      </c>
      <c r="D61" s="8">
        <v>12</v>
      </c>
      <c r="E61" s="52">
        <v>0</v>
      </c>
      <c r="F61" s="52">
        <v>0</v>
      </c>
      <c r="G61" s="9">
        <f t="shared" si="14"/>
        <v>0</v>
      </c>
      <c r="H61" s="9">
        <f t="shared" si="15"/>
        <v>0</v>
      </c>
      <c r="I61" s="9">
        <f t="shared" si="16"/>
        <v>0</v>
      </c>
      <c r="J61" s="44"/>
    </row>
    <row r="62" spans="1:10" ht="33" customHeight="1" x14ac:dyDescent="0.25">
      <c r="A62" s="1" t="s">
        <v>11</v>
      </c>
      <c r="B62" s="8">
        <v>3</v>
      </c>
      <c r="C62" s="8">
        <v>8</v>
      </c>
      <c r="D62" s="8">
        <v>12</v>
      </c>
      <c r="E62" s="52">
        <v>0</v>
      </c>
      <c r="F62" s="52">
        <v>0</v>
      </c>
      <c r="G62" s="9">
        <f t="shared" si="14"/>
        <v>0</v>
      </c>
      <c r="H62" s="9">
        <f t="shared" si="15"/>
        <v>0</v>
      </c>
      <c r="I62" s="9">
        <f t="shared" si="16"/>
        <v>0</v>
      </c>
      <c r="J62" s="44"/>
    </row>
    <row r="63" spans="1:10" ht="31.5" customHeight="1" x14ac:dyDescent="0.25">
      <c r="A63" s="1" t="s">
        <v>12</v>
      </c>
      <c r="B63" s="8">
        <v>1</v>
      </c>
      <c r="C63" s="8">
        <v>8</v>
      </c>
      <c r="D63" s="8">
        <v>12</v>
      </c>
      <c r="E63" s="52">
        <v>0</v>
      </c>
      <c r="F63" s="52">
        <v>0</v>
      </c>
      <c r="G63" s="9">
        <f t="shared" si="14"/>
        <v>0</v>
      </c>
      <c r="H63" s="9">
        <f t="shared" si="15"/>
        <v>0</v>
      </c>
      <c r="I63" s="9">
        <f t="shared" si="16"/>
        <v>0</v>
      </c>
      <c r="J63" s="44"/>
    </row>
    <row r="64" spans="1:10" ht="34.5" customHeight="1" x14ac:dyDescent="0.25">
      <c r="A64" s="46" t="s">
        <v>98</v>
      </c>
      <c r="B64" s="46"/>
      <c r="C64" s="46"/>
      <c r="D64" s="46"/>
      <c r="E64" s="46"/>
      <c r="F64" s="46"/>
      <c r="G64" s="46"/>
      <c r="H64" s="46"/>
      <c r="I64" s="9">
        <f>SUM(I56:I63)</f>
        <v>0</v>
      </c>
      <c r="J64" s="44"/>
    </row>
    <row r="65" spans="1:12" ht="27" customHeight="1" x14ac:dyDescent="0.25">
      <c r="A65" s="46" t="s">
        <v>120</v>
      </c>
      <c r="B65" s="46"/>
      <c r="C65" s="46"/>
      <c r="D65" s="46"/>
      <c r="E65" s="46"/>
      <c r="F65" s="46"/>
      <c r="G65" s="46"/>
      <c r="H65" s="46"/>
      <c r="I65" s="9">
        <f>SUM(I64*12)</f>
        <v>0</v>
      </c>
      <c r="J65" s="44"/>
    </row>
    <row r="66" spans="1:12" ht="16.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15"/>
    </row>
    <row r="67" spans="1:12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pans="1:12" ht="39" customHeight="1" x14ac:dyDescent="0.25">
      <c r="A68" s="42" t="s">
        <v>51</v>
      </c>
      <c r="B68" s="42"/>
      <c r="C68" s="42"/>
      <c r="D68" s="42"/>
      <c r="E68" s="42"/>
      <c r="F68" s="42"/>
      <c r="G68" s="42"/>
      <c r="H68" s="42"/>
      <c r="I68" s="42"/>
      <c r="J68" s="42"/>
    </row>
    <row r="69" spans="1:12" ht="108" customHeight="1" x14ac:dyDescent="0.25">
      <c r="A69" s="16" t="s">
        <v>40</v>
      </c>
      <c r="B69" s="17" t="s">
        <v>41</v>
      </c>
      <c r="C69" s="4" t="s">
        <v>17</v>
      </c>
      <c r="D69" s="50"/>
      <c r="E69" s="50"/>
      <c r="F69" s="50"/>
      <c r="G69" s="50"/>
      <c r="H69" s="50"/>
      <c r="I69" s="50"/>
      <c r="J69" s="50"/>
      <c r="L69" s="4"/>
    </row>
    <row r="70" spans="1:12" ht="51" customHeight="1" x14ac:dyDescent="0.25">
      <c r="A70" s="49" t="s">
        <v>29</v>
      </c>
      <c r="B70" s="49"/>
      <c r="C70" s="49"/>
      <c r="D70" s="49"/>
      <c r="E70" s="49"/>
      <c r="F70" s="49"/>
      <c r="G70" s="49"/>
      <c r="H70" s="49"/>
      <c r="I70" s="49"/>
      <c r="J70" s="49"/>
      <c r="K70" s="5"/>
      <c r="L70" s="5"/>
    </row>
    <row r="71" spans="1:12" ht="68.25" customHeight="1" x14ac:dyDescent="0.25">
      <c r="A71" s="18" t="s">
        <v>30</v>
      </c>
      <c r="B71" s="18" t="s">
        <v>31</v>
      </c>
      <c r="C71" s="18" t="s">
        <v>32</v>
      </c>
      <c r="D71" s="18" t="s">
        <v>18</v>
      </c>
      <c r="E71" s="18" t="s">
        <v>19</v>
      </c>
      <c r="F71" s="18" t="s">
        <v>20</v>
      </c>
      <c r="G71" s="18" t="s">
        <v>21</v>
      </c>
      <c r="H71" s="18" t="s">
        <v>22</v>
      </c>
      <c r="I71" s="2" t="s">
        <v>23</v>
      </c>
      <c r="J71" s="2" t="s">
        <v>87</v>
      </c>
      <c r="L71" s="2"/>
    </row>
    <row r="72" spans="1:12" ht="58.5" customHeight="1" x14ac:dyDescent="0.25">
      <c r="A72" s="1" t="s">
        <v>33</v>
      </c>
      <c r="B72" s="8">
        <v>4</v>
      </c>
      <c r="C72" s="8" t="s">
        <v>80</v>
      </c>
      <c r="D72" s="20">
        <v>14.69</v>
      </c>
      <c r="E72" s="53">
        <v>0</v>
      </c>
      <c r="F72" s="53">
        <v>0</v>
      </c>
      <c r="G72" s="38">
        <f>SUM(E72:F72)</f>
        <v>0</v>
      </c>
      <c r="H72" s="54">
        <v>0</v>
      </c>
      <c r="I72" s="53">
        <v>0</v>
      </c>
      <c r="J72" s="38">
        <f>(G72-I72)</f>
        <v>0</v>
      </c>
    </row>
    <row r="73" spans="1:12" ht="30" customHeight="1" x14ac:dyDescent="0.25">
      <c r="A73" s="1" t="s">
        <v>27</v>
      </c>
      <c r="B73" s="8">
        <v>1</v>
      </c>
      <c r="C73" s="8" t="s">
        <v>99</v>
      </c>
      <c r="D73" s="35">
        <v>3.67</v>
      </c>
      <c r="E73" s="53">
        <v>0</v>
      </c>
      <c r="F73" s="53">
        <v>0</v>
      </c>
      <c r="G73" s="38">
        <f t="shared" ref="G73:G75" si="17">SUM(E73:F73)</f>
        <v>0</v>
      </c>
      <c r="H73" s="54">
        <v>0</v>
      </c>
      <c r="I73" s="53">
        <v>0</v>
      </c>
      <c r="J73" s="38">
        <f t="shared" ref="J73:J75" si="18">(G73-I73)</f>
        <v>0</v>
      </c>
    </row>
    <row r="74" spans="1:12" ht="20.25" customHeight="1" x14ac:dyDescent="0.25">
      <c r="A74" s="1" t="s">
        <v>9</v>
      </c>
      <c r="B74" s="8">
        <v>6</v>
      </c>
      <c r="C74" s="7" t="s">
        <v>82</v>
      </c>
      <c r="D74" s="20">
        <v>0.99</v>
      </c>
      <c r="E74" s="53">
        <v>0</v>
      </c>
      <c r="F74" s="53">
        <v>0</v>
      </c>
      <c r="G74" s="38">
        <f t="shared" si="17"/>
        <v>0</v>
      </c>
      <c r="H74" s="54">
        <v>0</v>
      </c>
      <c r="I74" s="53">
        <v>0</v>
      </c>
      <c r="J74" s="38">
        <f t="shared" si="18"/>
        <v>0</v>
      </c>
    </row>
    <row r="75" spans="1:12" ht="26.25" customHeight="1" x14ac:dyDescent="0.25">
      <c r="A75" s="1" t="s">
        <v>26</v>
      </c>
      <c r="B75" s="8">
        <v>8</v>
      </c>
      <c r="C75" s="7" t="s">
        <v>82</v>
      </c>
      <c r="D75" s="20">
        <v>1.83</v>
      </c>
      <c r="E75" s="53">
        <v>0</v>
      </c>
      <c r="F75" s="53">
        <v>0</v>
      </c>
      <c r="G75" s="38">
        <f t="shared" si="17"/>
        <v>0</v>
      </c>
      <c r="H75" s="54">
        <v>0</v>
      </c>
      <c r="I75" s="53">
        <v>0</v>
      </c>
      <c r="J75" s="38">
        <f t="shared" si="18"/>
        <v>0</v>
      </c>
    </row>
    <row r="76" spans="1:12" ht="29.25" customHeight="1" x14ac:dyDescent="0.25">
      <c r="A76" s="45" t="s">
        <v>63</v>
      </c>
      <c r="B76" s="46"/>
      <c r="C76" s="46"/>
      <c r="D76" s="46"/>
      <c r="E76" s="38">
        <f>SUM(E72:E75)</f>
        <v>0</v>
      </c>
      <c r="F76" s="38">
        <f t="shared" ref="F76:G76" si="19">SUM(F72:F75)</f>
        <v>0</v>
      </c>
      <c r="G76" s="38">
        <f t="shared" si="19"/>
        <v>0</v>
      </c>
      <c r="H76" s="20"/>
      <c r="I76" s="38">
        <f>SUM(I72:I75)</f>
        <v>0</v>
      </c>
      <c r="J76" s="38">
        <f>SUM(J72:J75)</f>
        <v>0</v>
      </c>
    </row>
    <row r="77" spans="1:12" ht="34.5" customHeight="1" x14ac:dyDescent="0.25">
      <c r="A77" s="45" t="s">
        <v>64</v>
      </c>
      <c r="B77" s="45"/>
      <c r="C77" s="45"/>
      <c r="D77" s="45"/>
      <c r="E77" s="41">
        <f>E76*12</f>
        <v>0</v>
      </c>
      <c r="F77" s="41">
        <f t="shared" ref="F77:G77" si="20">F76*12</f>
        <v>0</v>
      </c>
      <c r="G77" s="41">
        <f t="shared" si="20"/>
        <v>0</v>
      </c>
      <c r="H77" s="33"/>
      <c r="I77" s="41">
        <f>I76*12</f>
        <v>0</v>
      </c>
      <c r="J77" s="41">
        <f>J76*12</f>
        <v>0</v>
      </c>
    </row>
    <row r="78" spans="1:12" ht="33" customHeight="1" x14ac:dyDescent="0.25">
      <c r="A78" s="22"/>
      <c r="B78" s="22"/>
      <c r="C78" s="22"/>
      <c r="D78" s="22"/>
      <c r="E78" s="15"/>
      <c r="F78" s="25"/>
      <c r="G78" s="25"/>
      <c r="H78" s="25"/>
      <c r="I78" s="25"/>
      <c r="J78" s="15"/>
    </row>
    <row r="79" spans="1:12" ht="67.5" customHeight="1" x14ac:dyDescent="0.25">
      <c r="A79" s="42" t="s">
        <v>51</v>
      </c>
      <c r="B79" s="42"/>
      <c r="C79" s="42"/>
      <c r="D79" s="42"/>
      <c r="E79" s="42"/>
      <c r="F79" s="42"/>
      <c r="G79" s="42"/>
      <c r="H79" s="42"/>
      <c r="I79" s="42"/>
      <c r="J79" s="42"/>
    </row>
    <row r="80" spans="1:12" ht="105" customHeight="1" x14ac:dyDescent="0.25">
      <c r="A80" s="16" t="s">
        <v>40</v>
      </c>
      <c r="B80" s="17" t="s">
        <v>41</v>
      </c>
      <c r="C80" s="4" t="s">
        <v>17</v>
      </c>
      <c r="D80" s="50"/>
      <c r="E80" s="50"/>
      <c r="F80" s="50"/>
      <c r="G80" s="50"/>
      <c r="H80" s="50"/>
      <c r="I80" s="50"/>
      <c r="J80" s="50"/>
    </row>
    <row r="81" spans="1:12" ht="53.25" customHeight="1" x14ac:dyDescent="0.25">
      <c r="A81" s="49" t="s">
        <v>52</v>
      </c>
      <c r="B81" s="49"/>
      <c r="C81" s="49"/>
      <c r="D81" s="49"/>
      <c r="E81" s="49"/>
      <c r="F81" s="49"/>
      <c r="G81" s="49"/>
      <c r="H81" s="49"/>
      <c r="I81" s="49"/>
      <c r="J81" s="49"/>
      <c r="K81" s="3"/>
      <c r="L81" s="3"/>
    </row>
    <row r="82" spans="1:12" ht="50.25" customHeight="1" x14ac:dyDescent="0.25">
      <c r="A82" s="18" t="s">
        <v>30</v>
      </c>
      <c r="B82" s="18" t="s">
        <v>31</v>
      </c>
      <c r="C82" s="18" t="s">
        <v>32</v>
      </c>
      <c r="D82" s="18" t="s">
        <v>18</v>
      </c>
      <c r="E82" s="18" t="s">
        <v>19</v>
      </c>
      <c r="F82" s="18" t="s">
        <v>20</v>
      </c>
      <c r="G82" s="2" t="s">
        <v>21</v>
      </c>
      <c r="H82" s="2" t="s">
        <v>22</v>
      </c>
      <c r="I82" s="18" t="s">
        <v>23</v>
      </c>
      <c r="J82" s="18" t="s">
        <v>87</v>
      </c>
    </row>
    <row r="83" spans="1:12" ht="41.25" customHeight="1" x14ac:dyDescent="0.25">
      <c r="A83" s="1" t="s">
        <v>33</v>
      </c>
      <c r="B83" s="8">
        <v>4</v>
      </c>
      <c r="C83" s="8" t="s">
        <v>80</v>
      </c>
      <c r="D83" s="20">
        <v>14.69</v>
      </c>
      <c r="E83" s="53">
        <v>0</v>
      </c>
      <c r="F83" s="53">
        <v>0</v>
      </c>
      <c r="G83" s="38">
        <f t="shared" ref="G83:G86" si="21">SUM(E83:F83)</f>
        <v>0</v>
      </c>
      <c r="H83" s="54">
        <v>0</v>
      </c>
      <c r="I83" s="53">
        <v>0</v>
      </c>
      <c r="J83" s="38">
        <f t="shared" ref="J83:J86" si="22">(G83-I83)</f>
        <v>0</v>
      </c>
    </row>
    <row r="84" spans="1:12" ht="35.25" customHeight="1" x14ac:dyDescent="0.25">
      <c r="A84" s="1" t="s">
        <v>27</v>
      </c>
      <c r="B84" s="8">
        <v>1</v>
      </c>
      <c r="C84" s="8" t="s">
        <v>100</v>
      </c>
      <c r="D84" s="20">
        <v>3.67</v>
      </c>
      <c r="E84" s="53">
        <v>0</v>
      </c>
      <c r="F84" s="53">
        <v>0</v>
      </c>
      <c r="G84" s="38">
        <f t="shared" si="21"/>
        <v>0</v>
      </c>
      <c r="H84" s="54">
        <v>0</v>
      </c>
      <c r="I84" s="53">
        <v>0</v>
      </c>
      <c r="J84" s="38">
        <f t="shared" si="22"/>
        <v>0</v>
      </c>
    </row>
    <row r="85" spans="1:12" ht="35.25" customHeight="1" x14ac:dyDescent="0.25">
      <c r="A85" s="1" t="s">
        <v>9</v>
      </c>
      <c r="B85" s="8">
        <v>6</v>
      </c>
      <c r="C85" s="7" t="s">
        <v>82</v>
      </c>
      <c r="D85" s="20">
        <v>0.99</v>
      </c>
      <c r="E85" s="53">
        <v>0</v>
      </c>
      <c r="F85" s="53">
        <v>0</v>
      </c>
      <c r="G85" s="38">
        <f t="shared" si="21"/>
        <v>0</v>
      </c>
      <c r="H85" s="54">
        <v>0</v>
      </c>
      <c r="I85" s="53">
        <v>0</v>
      </c>
      <c r="J85" s="38">
        <f t="shared" si="22"/>
        <v>0</v>
      </c>
    </row>
    <row r="86" spans="1:12" ht="36.75" customHeight="1" x14ac:dyDescent="0.25">
      <c r="A86" s="1" t="s">
        <v>26</v>
      </c>
      <c r="B86" s="8">
        <v>8</v>
      </c>
      <c r="C86" s="7" t="s">
        <v>82</v>
      </c>
      <c r="D86" s="20">
        <v>1.83</v>
      </c>
      <c r="E86" s="53">
        <v>0</v>
      </c>
      <c r="F86" s="53">
        <v>0</v>
      </c>
      <c r="G86" s="38">
        <f t="shared" si="21"/>
        <v>0</v>
      </c>
      <c r="H86" s="54">
        <v>0</v>
      </c>
      <c r="I86" s="53">
        <v>0</v>
      </c>
      <c r="J86" s="38">
        <f t="shared" si="22"/>
        <v>0</v>
      </c>
    </row>
    <row r="87" spans="1:12" ht="33.75" customHeight="1" x14ac:dyDescent="0.25">
      <c r="A87" s="45" t="s">
        <v>63</v>
      </c>
      <c r="B87" s="45"/>
      <c r="C87" s="45"/>
      <c r="D87" s="45"/>
      <c r="E87" s="38">
        <f>SUM(E83:E86)</f>
        <v>0</v>
      </c>
      <c r="F87" s="38">
        <f t="shared" ref="F87:G87" si="23">SUM(F83:F86)</f>
        <v>0</v>
      </c>
      <c r="G87" s="38">
        <f t="shared" si="23"/>
        <v>0</v>
      </c>
      <c r="H87" s="3"/>
      <c r="I87" s="38">
        <f>SUM(I83:I86)</f>
        <v>0</v>
      </c>
      <c r="J87" s="38">
        <f>SUM(J83:J86)</f>
        <v>0</v>
      </c>
    </row>
    <row r="88" spans="1:12" ht="26.25" customHeight="1" x14ac:dyDescent="0.25">
      <c r="A88" s="43" t="s">
        <v>101</v>
      </c>
      <c r="B88" s="43"/>
      <c r="C88" s="43"/>
      <c r="D88" s="43"/>
      <c r="E88" s="41">
        <f>(E87*12)</f>
        <v>0</v>
      </c>
      <c r="F88" s="41">
        <f t="shared" ref="F88:G88" si="24">(F87*12)</f>
        <v>0</v>
      </c>
      <c r="G88" s="41">
        <f t="shared" si="24"/>
        <v>0</v>
      </c>
      <c r="H88" s="33"/>
      <c r="I88" s="41">
        <f>(I87*12)</f>
        <v>0</v>
      </c>
      <c r="J88" s="41">
        <f>(J87*12)</f>
        <v>0</v>
      </c>
    </row>
    <row r="89" spans="1:12" ht="33" customHeight="1" x14ac:dyDescent="0.25">
      <c r="A89" s="47"/>
      <c r="B89" s="47"/>
      <c r="C89" s="47"/>
      <c r="D89" s="47"/>
      <c r="E89" s="26"/>
      <c r="F89" s="27"/>
      <c r="G89" s="27"/>
      <c r="H89" s="28"/>
      <c r="I89" s="28"/>
      <c r="J89" s="22"/>
    </row>
    <row r="90" spans="1:12" ht="39" customHeight="1" x14ac:dyDescent="0.25">
      <c r="A90" s="42" t="s">
        <v>51</v>
      </c>
      <c r="B90" s="42"/>
      <c r="C90" s="42"/>
      <c r="D90" s="42"/>
      <c r="E90" s="42"/>
      <c r="F90" s="42"/>
      <c r="G90" s="42"/>
      <c r="H90" s="42"/>
      <c r="I90" s="42"/>
      <c r="J90" s="42"/>
      <c r="K90" s="1"/>
      <c r="L90" s="1"/>
    </row>
    <row r="91" spans="1:12" ht="98.25" customHeight="1" x14ac:dyDescent="0.25">
      <c r="A91" s="16" t="s">
        <v>40</v>
      </c>
      <c r="B91" s="17" t="s">
        <v>41</v>
      </c>
      <c r="C91" s="4" t="s">
        <v>17</v>
      </c>
      <c r="D91" s="50"/>
      <c r="E91" s="50"/>
      <c r="F91" s="50"/>
      <c r="G91" s="50"/>
      <c r="H91" s="50"/>
      <c r="I91" s="50"/>
      <c r="J91" s="50"/>
      <c r="K91" s="4"/>
    </row>
    <row r="92" spans="1:12" ht="27" customHeight="1" x14ac:dyDescent="0.25">
      <c r="A92" s="49" t="s">
        <v>53</v>
      </c>
      <c r="B92" s="49"/>
      <c r="C92" s="49"/>
      <c r="D92" s="49"/>
      <c r="E92" s="49"/>
      <c r="F92" s="49"/>
      <c r="G92" s="49"/>
      <c r="H92" s="49"/>
      <c r="I92" s="49"/>
      <c r="J92" s="49"/>
    </row>
    <row r="93" spans="1:12" ht="66.75" customHeight="1" x14ac:dyDescent="0.25">
      <c r="A93" s="18" t="s">
        <v>30</v>
      </c>
      <c r="B93" s="18" t="s">
        <v>31</v>
      </c>
      <c r="C93" s="18" t="s">
        <v>32</v>
      </c>
      <c r="D93" s="18" t="s">
        <v>18</v>
      </c>
      <c r="E93" s="18" t="s">
        <v>19</v>
      </c>
      <c r="F93" s="18" t="s">
        <v>20</v>
      </c>
      <c r="G93" s="18" t="s">
        <v>21</v>
      </c>
      <c r="H93" s="18" t="s">
        <v>22</v>
      </c>
      <c r="I93" s="2" t="s">
        <v>23</v>
      </c>
      <c r="J93" s="2" t="s">
        <v>85</v>
      </c>
    </row>
    <row r="94" spans="1:12" ht="42.75" customHeight="1" x14ac:dyDescent="0.25">
      <c r="A94" s="1" t="s">
        <v>33</v>
      </c>
      <c r="B94" s="8">
        <v>4</v>
      </c>
      <c r="C94" s="8" t="s">
        <v>80</v>
      </c>
      <c r="D94" s="20">
        <v>14.69</v>
      </c>
      <c r="E94" s="53">
        <v>0</v>
      </c>
      <c r="F94" s="53">
        <v>0</v>
      </c>
      <c r="G94" s="38">
        <f t="shared" ref="G94:G97" si="25">SUM(E94:F94)</f>
        <v>0</v>
      </c>
      <c r="H94" s="54">
        <v>0</v>
      </c>
      <c r="I94" s="53">
        <v>0</v>
      </c>
      <c r="J94" s="38">
        <f t="shared" ref="J94:J97" si="26">(G94-I94)</f>
        <v>0</v>
      </c>
    </row>
    <row r="95" spans="1:12" ht="33" customHeight="1" x14ac:dyDescent="0.25">
      <c r="A95" s="1" t="s">
        <v>27</v>
      </c>
      <c r="B95" s="8">
        <v>1</v>
      </c>
      <c r="C95" s="8" t="s">
        <v>100</v>
      </c>
      <c r="D95" s="35">
        <v>3.67</v>
      </c>
      <c r="E95" s="53">
        <v>0</v>
      </c>
      <c r="F95" s="53">
        <v>0</v>
      </c>
      <c r="G95" s="38">
        <f t="shared" si="25"/>
        <v>0</v>
      </c>
      <c r="H95" s="54">
        <v>0</v>
      </c>
      <c r="I95" s="53">
        <v>0</v>
      </c>
      <c r="J95" s="38">
        <f t="shared" si="26"/>
        <v>0</v>
      </c>
    </row>
    <row r="96" spans="1:12" ht="33.75" customHeight="1" x14ac:dyDescent="0.25">
      <c r="A96" s="1" t="s">
        <v>9</v>
      </c>
      <c r="B96" s="8">
        <v>6</v>
      </c>
      <c r="C96" s="7" t="s">
        <v>82</v>
      </c>
      <c r="D96" s="20">
        <v>0.99</v>
      </c>
      <c r="E96" s="53">
        <v>0</v>
      </c>
      <c r="F96" s="53">
        <v>0</v>
      </c>
      <c r="G96" s="38">
        <f t="shared" si="25"/>
        <v>0</v>
      </c>
      <c r="H96" s="54">
        <v>0</v>
      </c>
      <c r="I96" s="53">
        <v>0</v>
      </c>
      <c r="J96" s="38">
        <f t="shared" si="26"/>
        <v>0</v>
      </c>
    </row>
    <row r="97" spans="1:10" ht="24.75" customHeight="1" x14ac:dyDescent="0.25">
      <c r="A97" s="1" t="s">
        <v>26</v>
      </c>
      <c r="B97" s="8">
        <v>8</v>
      </c>
      <c r="C97" s="7" t="s">
        <v>82</v>
      </c>
      <c r="D97" s="20">
        <v>1.83</v>
      </c>
      <c r="E97" s="53">
        <v>0</v>
      </c>
      <c r="F97" s="53">
        <v>0</v>
      </c>
      <c r="G97" s="38">
        <f t="shared" si="25"/>
        <v>0</v>
      </c>
      <c r="H97" s="54">
        <v>0</v>
      </c>
      <c r="I97" s="53">
        <v>0</v>
      </c>
      <c r="J97" s="38">
        <f t="shared" si="26"/>
        <v>0</v>
      </c>
    </row>
    <row r="98" spans="1:10" ht="29.25" customHeight="1" x14ac:dyDescent="0.25">
      <c r="A98" s="45" t="s">
        <v>63</v>
      </c>
      <c r="B98" s="45"/>
      <c r="C98" s="45"/>
      <c r="D98" s="45"/>
      <c r="E98" s="38">
        <f>SUM(E94:E97)</f>
        <v>0</v>
      </c>
      <c r="F98" s="38">
        <f t="shared" ref="F98:G98" si="27">SUM(F94:F97)</f>
        <v>0</v>
      </c>
      <c r="G98" s="38">
        <f t="shared" si="27"/>
        <v>0</v>
      </c>
      <c r="H98" s="20"/>
      <c r="I98" s="38">
        <f>SUM(I94:I97)</f>
        <v>0</v>
      </c>
      <c r="J98" s="38">
        <f>SUM(J94:J97)</f>
        <v>0</v>
      </c>
    </row>
    <row r="99" spans="1:10" ht="28.5" customHeight="1" x14ac:dyDescent="0.25">
      <c r="A99" s="45" t="s">
        <v>102</v>
      </c>
      <c r="B99" s="45"/>
      <c r="C99" s="45"/>
      <c r="D99" s="45"/>
      <c r="E99" s="41">
        <f>E98*12</f>
        <v>0</v>
      </c>
      <c r="F99" s="41">
        <f t="shared" ref="F99:G99" si="28">F98*12</f>
        <v>0</v>
      </c>
      <c r="G99" s="41">
        <f t="shared" si="28"/>
        <v>0</v>
      </c>
      <c r="H99" s="33"/>
      <c r="I99" s="41">
        <f>I98*12</f>
        <v>0</v>
      </c>
      <c r="J99" s="41">
        <f>J98*12</f>
        <v>0</v>
      </c>
    </row>
    <row r="100" spans="1:10" ht="33" customHeight="1" x14ac:dyDescent="0.25">
      <c r="A100" s="29"/>
      <c r="B100" s="30"/>
      <c r="C100" s="30"/>
      <c r="D100" s="30"/>
      <c r="E100" s="30"/>
      <c r="F100" s="30"/>
      <c r="G100" s="30"/>
      <c r="H100" s="30"/>
      <c r="I100" s="30"/>
      <c r="J100" s="30"/>
    </row>
    <row r="101" spans="1:10" ht="63" customHeight="1" x14ac:dyDescent="0.25">
      <c r="A101" s="42" t="s">
        <v>51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ht="116.25" customHeight="1" x14ac:dyDescent="0.25">
      <c r="A102" s="16" t="s">
        <v>40</v>
      </c>
      <c r="B102" s="17" t="s">
        <v>41</v>
      </c>
      <c r="C102" s="4" t="s">
        <v>17</v>
      </c>
      <c r="D102" s="50"/>
      <c r="E102" s="50"/>
      <c r="F102" s="50"/>
      <c r="G102" s="50"/>
      <c r="H102" s="50"/>
      <c r="I102" s="50"/>
      <c r="J102" s="50"/>
    </row>
    <row r="103" spans="1:10" ht="54" customHeight="1" x14ac:dyDescent="0.25">
      <c r="A103" s="49" t="s">
        <v>36</v>
      </c>
      <c r="B103" s="49"/>
      <c r="C103" s="49"/>
      <c r="D103" s="49"/>
      <c r="E103" s="49"/>
      <c r="F103" s="49"/>
      <c r="G103" s="49"/>
      <c r="H103" s="49"/>
      <c r="I103" s="49"/>
      <c r="J103" s="49"/>
    </row>
    <row r="104" spans="1:10" ht="57.75" customHeight="1" x14ac:dyDescent="0.25">
      <c r="A104" s="18" t="s">
        <v>30</v>
      </c>
      <c r="B104" s="18" t="s">
        <v>31</v>
      </c>
      <c r="C104" s="18" t="s">
        <v>32</v>
      </c>
      <c r="D104" s="18" t="s">
        <v>18</v>
      </c>
      <c r="E104" s="18" t="s">
        <v>19</v>
      </c>
      <c r="F104" s="18" t="s">
        <v>20</v>
      </c>
      <c r="G104" s="18" t="s">
        <v>21</v>
      </c>
      <c r="H104" s="18" t="s">
        <v>22</v>
      </c>
      <c r="I104" s="2" t="s">
        <v>23</v>
      </c>
      <c r="J104" s="2" t="s">
        <v>85</v>
      </c>
    </row>
    <row r="105" spans="1:10" ht="47.25" customHeight="1" x14ac:dyDescent="0.25">
      <c r="A105" s="1" t="s">
        <v>33</v>
      </c>
      <c r="B105" s="8">
        <v>4</v>
      </c>
      <c r="C105" s="8" t="s">
        <v>80</v>
      </c>
      <c r="D105" s="20">
        <v>14.69</v>
      </c>
      <c r="E105" s="53">
        <v>0</v>
      </c>
      <c r="F105" s="53">
        <v>0</v>
      </c>
      <c r="G105" s="38">
        <f t="shared" ref="G105:G108" si="29">SUM(E105:F105)</f>
        <v>0</v>
      </c>
      <c r="H105" s="54">
        <v>0</v>
      </c>
      <c r="I105" s="53">
        <v>0</v>
      </c>
      <c r="J105" s="38">
        <f t="shared" ref="J105:J108" si="30">(G105-I105)</f>
        <v>0</v>
      </c>
    </row>
    <row r="106" spans="1:10" ht="34.5" customHeight="1" x14ac:dyDescent="0.25">
      <c r="A106" s="1" t="s">
        <v>27</v>
      </c>
      <c r="B106" s="8">
        <v>1</v>
      </c>
      <c r="C106" s="8" t="s">
        <v>99</v>
      </c>
      <c r="D106" s="20"/>
      <c r="E106" s="53">
        <v>0</v>
      </c>
      <c r="F106" s="53">
        <v>0</v>
      </c>
      <c r="G106" s="38">
        <f t="shared" si="29"/>
        <v>0</v>
      </c>
      <c r="H106" s="54">
        <v>0</v>
      </c>
      <c r="I106" s="53">
        <v>0</v>
      </c>
      <c r="J106" s="38">
        <f t="shared" si="30"/>
        <v>0</v>
      </c>
    </row>
    <row r="107" spans="1:10" ht="30" customHeight="1" x14ac:dyDescent="0.25">
      <c r="A107" s="1" t="s">
        <v>9</v>
      </c>
      <c r="B107" s="8">
        <v>6</v>
      </c>
      <c r="C107" s="7" t="s">
        <v>25</v>
      </c>
      <c r="D107" s="20">
        <v>0.99</v>
      </c>
      <c r="E107" s="53">
        <v>0</v>
      </c>
      <c r="F107" s="53">
        <v>0</v>
      </c>
      <c r="G107" s="38">
        <f t="shared" si="29"/>
        <v>0</v>
      </c>
      <c r="H107" s="54">
        <v>0</v>
      </c>
      <c r="I107" s="53">
        <v>0</v>
      </c>
      <c r="J107" s="38">
        <f t="shared" si="30"/>
        <v>0</v>
      </c>
    </row>
    <row r="108" spans="1:10" ht="21" customHeight="1" x14ac:dyDescent="0.25">
      <c r="A108" s="1" t="s">
        <v>26</v>
      </c>
      <c r="B108" s="8">
        <v>8</v>
      </c>
      <c r="C108" s="7" t="s">
        <v>25</v>
      </c>
      <c r="D108" s="20">
        <v>1.83</v>
      </c>
      <c r="E108" s="53">
        <v>0</v>
      </c>
      <c r="F108" s="53">
        <v>0</v>
      </c>
      <c r="G108" s="38">
        <f t="shared" si="29"/>
        <v>0</v>
      </c>
      <c r="H108" s="54">
        <v>0</v>
      </c>
      <c r="I108" s="53">
        <v>0</v>
      </c>
      <c r="J108" s="38">
        <f t="shared" si="30"/>
        <v>0</v>
      </c>
    </row>
    <row r="109" spans="1:10" ht="39" customHeight="1" x14ac:dyDescent="0.25">
      <c r="A109" s="45" t="s">
        <v>63</v>
      </c>
      <c r="B109" s="45"/>
      <c r="C109" s="45"/>
      <c r="D109" s="45"/>
      <c r="E109" s="38">
        <f>SUM(E105:E108)</f>
        <v>0</v>
      </c>
      <c r="F109" s="38">
        <f t="shared" ref="F109:G109" si="31">SUM(F105:F108)</f>
        <v>0</v>
      </c>
      <c r="G109" s="38">
        <f t="shared" si="31"/>
        <v>0</v>
      </c>
      <c r="H109" s="3"/>
      <c r="I109" s="38">
        <f>SUM(I105:I108)</f>
        <v>0</v>
      </c>
      <c r="J109" s="38">
        <f>SUM(J105:J108)</f>
        <v>0</v>
      </c>
    </row>
    <row r="110" spans="1:10" ht="39" customHeight="1" x14ac:dyDescent="0.25">
      <c r="A110" s="45" t="s">
        <v>103</v>
      </c>
      <c r="B110" s="45"/>
      <c r="C110" s="45"/>
      <c r="D110" s="45"/>
      <c r="E110" s="41">
        <f>E109*12</f>
        <v>0</v>
      </c>
      <c r="F110" s="41">
        <f t="shared" ref="F110:G110" si="32">F109*12</f>
        <v>0</v>
      </c>
      <c r="G110" s="41">
        <f t="shared" si="32"/>
        <v>0</v>
      </c>
      <c r="H110" s="34"/>
      <c r="I110" s="41">
        <f>I109*12</f>
        <v>0</v>
      </c>
      <c r="J110" s="41">
        <f>J109*12</f>
        <v>0</v>
      </c>
    </row>
    <row r="111" spans="1:10" ht="33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</row>
    <row r="112" spans="1:10" ht="45.75" customHeight="1" x14ac:dyDescent="0.25">
      <c r="A112" s="42" t="s">
        <v>51</v>
      </c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ht="105" x14ac:dyDescent="0.25">
      <c r="A113" s="16" t="s">
        <v>40</v>
      </c>
      <c r="B113" s="17" t="s">
        <v>41</v>
      </c>
      <c r="C113" s="4" t="s">
        <v>17</v>
      </c>
      <c r="D113" s="50"/>
      <c r="E113" s="50"/>
      <c r="F113" s="50"/>
      <c r="G113" s="50"/>
      <c r="H113" s="50"/>
      <c r="I113" s="50"/>
      <c r="J113" s="50"/>
    </row>
    <row r="114" spans="1:10" ht="29.25" customHeight="1" x14ac:dyDescent="0.25">
      <c r="A114" s="49" t="s">
        <v>38</v>
      </c>
      <c r="B114" s="49"/>
      <c r="C114" s="49"/>
      <c r="D114" s="49"/>
      <c r="E114" s="49"/>
      <c r="F114" s="49"/>
      <c r="G114" s="49"/>
      <c r="H114" s="49"/>
      <c r="I114" s="49"/>
      <c r="J114" s="49"/>
    </row>
    <row r="115" spans="1:10" ht="53.25" customHeight="1" x14ac:dyDescent="0.25">
      <c r="A115" s="18" t="s">
        <v>30</v>
      </c>
      <c r="B115" s="18" t="s">
        <v>31</v>
      </c>
      <c r="C115" s="18" t="s">
        <v>32</v>
      </c>
      <c r="D115" s="18" t="s">
        <v>18</v>
      </c>
      <c r="E115" s="18" t="s">
        <v>19</v>
      </c>
      <c r="F115" s="18" t="s">
        <v>20</v>
      </c>
      <c r="G115" s="18" t="s">
        <v>21</v>
      </c>
      <c r="H115" s="18" t="s">
        <v>22</v>
      </c>
      <c r="I115" s="2" t="s">
        <v>23</v>
      </c>
      <c r="J115" s="2" t="s">
        <v>65</v>
      </c>
    </row>
    <row r="116" spans="1:10" ht="30" x14ac:dyDescent="0.25">
      <c r="A116" s="1" t="s">
        <v>33</v>
      </c>
      <c r="B116" s="8">
        <v>4</v>
      </c>
      <c r="C116" s="8" t="s">
        <v>80</v>
      </c>
      <c r="D116" s="20">
        <v>14.69</v>
      </c>
      <c r="E116" s="53">
        <v>0</v>
      </c>
      <c r="F116" s="53">
        <v>0</v>
      </c>
      <c r="G116" s="38">
        <f t="shared" ref="G116:G119" si="33">SUM(E116:F116)</f>
        <v>0</v>
      </c>
      <c r="H116" s="54">
        <v>0</v>
      </c>
      <c r="I116" s="53">
        <v>0</v>
      </c>
      <c r="J116" s="38">
        <f t="shared" ref="J116:J119" si="34">(G116-I116)</f>
        <v>0</v>
      </c>
    </row>
    <row r="117" spans="1:10" ht="27" customHeight="1" x14ac:dyDescent="0.25">
      <c r="A117" s="1" t="s">
        <v>27</v>
      </c>
      <c r="B117" s="8">
        <v>1</v>
      </c>
      <c r="C117" s="8" t="s">
        <v>99</v>
      </c>
      <c r="D117" s="20"/>
      <c r="E117" s="53">
        <v>0</v>
      </c>
      <c r="F117" s="53">
        <v>0</v>
      </c>
      <c r="G117" s="38">
        <f t="shared" si="33"/>
        <v>0</v>
      </c>
      <c r="H117" s="54">
        <v>0</v>
      </c>
      <c r="I117" s="53">
        <v>0</v>
      </c>
      <c r="J117" s="38">
        <f t="shared" si="34"/>
        <v>0</v>
      </c>
    </row>
    <row r="118" spans="1:10" ht="26.25" customHeight="1" x14ac:dyDescent="0.25">
      <c r="A118" s="1" t="s">
        <v>9</v>
      </c>
      <c r="B118" s="8">
        <v>6</v>
      </c>
      <c r="C118" s="7" t="s">
        <v>82</v>
      </c>
      <c r="D118" s="20">
        <v>0.99</v>
      </c>
      <c r="E118" s="53">
        <v>0</v>
      </c>
      <c r="F118" s="53">
        <v>0</v>
      </c>
      <c r="G118" s="38">
        <f t="shared" si="33"/>
        <v>0</v>
      </c>
      <c r="H118" s="54">
        <v>0</v>
      </c>
      <c r="I118" s="53">
        <v>0</v>
      </c>
      <c r="J118" s="38">
        <f t="shared" si="34"/>
        <v>0</v>
      </c>
    </row>
    <row r="119" spans="1:10" ht="25.5" customHeight="1" x14ac:dyDescent="0.25">
      <c r="A119" s="1" t="s">
        <v>26</v>
      </c>
      <c r="B119" s="8">
        <v>8</v>
      </c>
      <c r="C119" s="7" t="s">
        <v>82</v>
      </c>
      <c r="D119" s="20">
        <v>1.83</v>
      </c>
      <c r="E119" s="53">
        <v>0</v>
      </c>
      <c r="F119" s="53">
        <v>0</v>
      </c>
      <c r="G119" s="38">
        <f t="shared" si="33"/>
        <v>0</v>
      </c>
      <c r="H119" s="54">
        <v>0</v>
      </c>
      <c r="I119" s="53">
        <v>0</v>
      </c>
      <c r="J119" s="38">
        <f t="shared" si="34"/>
        <v>0</v>
      </c>
    </row>
    <row r="120" spans="1:10" ht="27.75" customHeight="1" x14ac:dyDescent="0.25">
      <c r="A120" s="45" t="s">
        <v>67</v>
      </c>
      <c r="B120" s="45"/>
      <c r="C120" s="45"/>
      <c r="D120" s="45"/>
      <c r="E120" s="38">
        <f>SUM(E116:E119)</f>
        <v>0</v>
      </c>
      <c r="F120" s="38">
        <f t="shared" ref="F120:G120" si="35">SUM(F116:F119)</f>
        <v>0</v>
      </c>
      <c r="G120" s="38">
        <f t="shared" si="35"/>
        <v>0</v>
      </c>
      <c r="H120" s="20"/>
      <c r="I120" s="38">
        <f>SUM(I116:I119)</f>
        <v>0</v>
      </c>
      <c r="J120" s="38">
        <f>SUM(J116:J119)</f>
        <v>0</v>
      </c>
    </row>
    <row r="121" spans="1:10" ht="33.75" customHeight="1" x14ac:dyDescent="0.25">
      <c r="A121" s="49" t="s">
        <v>66</v>
      </c>
      <c r="B121" s="49"/>
      <c r="C121" s="49"/>
      <c r="D121" s="49"/>
      <c r="E121" s="41">
        <f>E120*12</f>
        <v>0</v>
      </c>
      <c r="F121" s="41">
        <f t="shared" ref="F121:G121" si="36">F120*12</f>
        <v>0</v>
      </c>
      <c r="G121" s="41">
        <f t="shared" si="36"/>
        <v>0</v>
      </c>
      <c r="H121" s="32"/>
      <c r="I121" s="41">
        <f>I120*12</f>
        <v>0</v>
      </c>
      <c r="J121" s="41">
        <f>J120*12</f>
        <v>0</v>
      </c>
    </row>
    <row r="122" spans="1:10" ht="33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 ht="41.25" customHeight="1" x14ac:dyDescent="0.25"/>
    <row r="125" spans="1:10" ht="18.75" customHeight="1" x14ac:dyDescent="0.25"/>
    <row r="128" spans="1:10" ht="21" customHeight="1" x14ac:dyDescent="0.25"/>
    <row r="131" ht="23.25" customHeight="1" x14ac:dyDescent="0.25"/>
    <row r="132" ht="33" customHeight="1" x14ac:dyDescent="0.25"/>
  </sheetData>
  <sheetProtection algorithmName="SHA-512" hashValue="gd6uEFTWAbHfWF7qc85ZrXu//oTPuFm12j95V/zb4F0ZK43jsEJmEmMj6iCH4VlRpbH35j83r1hqG7z2kv2Hdg==" saltValue="dz0ZH4nVsYZ1beQ346ZdjA==" spinCount="100000" sheet="1" objects="1" scenarios="1"/>
  <mergeCells count="43">
    <mergeCell ref="A121:D121"/>
    <mergeCell ref="A120:D120"/>
    <mergeCell ref="A92:J92"/>
    <mergeCell ref="A90:J90"/>
    <mergeCell ref="A110:D110"/>
    <mergeCell ref="A112:J112"/>
    <mergeCell ref="A114:J114"/>
    <mergeCell ref="A98:D98"/>
    <mergeCell ref="A99:D99"/>
    <mergeCell ref="A103:J103"/>
    <mergeCell ref="A101:J101"/>
    <mergeCell ref="A109:D109"/>
    <mergeCell ref="D91:J91"/>
    <mergeCell ref="D102:J102"/>
    <mergeCell ref="D113:J113"/>
    <mergeCell ref="A77:D77"/>
    <mergeCell ref="A76:D76"/>
    <mergeCell ref="A89:D89"/>
    <mergeCell ref="A79:J79"/>
    <mergeCell ref="A81:J81"/>
    <mergeCell ref="A88:D88"/>
    <mergeCell ref="A87:D87"/>
    <mergeCell ref="D80:J80"/>
    <mergeCell ref="A65:H65"/>
    <mergeCell ref="A70:J70"/>
    <mergeCell ref="A68:J68"/>
    <mergeCell ref="D69:J69"/>
    <mergeCell ref="J1:J65"/>
    <mergeCell ref="A51:H51"/>
    <mergeCell ref="A1:I1"/>
    <mergeCell ref="A2:I2"/>
    <mergeCell ref="A12:H12"/>
    <mergeCell ref="A13:H13"/>
    <mergeCell ref="A15:I15"/>
    <mergeCell ref="A25:H25"/>
    <mergeCell ref="A26:H26"/>
    <mergeCell ref="A28:I28"/>
    <mergeCell ref="A38:H38"/>
    <mergeCell ref="A39:H39"/>
    <mergeCell ref="A41:I41"/>
    <mergeCell ref="A52:H52"/>
    <mergeCell ref="A54:I54"/>
    <mergeCell ref="A64:H64"/>
  </mergeCells>
  <printOptions gridLines="1"/>
  <pageMargins left="0.7" right="0.7" top="0.75" bottom="0.75" header="0.3" footer="0.3"/>
  <pageSetup scale="48" fitToHeight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SECTION A-SOLID WASTE </vt:lpstr>
      <vt:lpstr>SECTION B-RECYCLING</vt:lpstr>
      <vt:lpstr>SECTION C-COMBINED</vt:lpstr>
      <vt:lpstr>'SECTION A-SOLID WASTE '!Print_Area</vt:lpstr>
      <vt:lpstr>'SECTION B-RECYCLING'!Print_Area</vt:lpstr>
      <vt:lpstr>'SECTION C-COMBINED'!Print_Area</vt:lpstr>
    </vt:vector>
  </TitlesOfParts>
  <Company>Houston First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Raenesha Jackson</dc:creator>
  <cp:lastModifiedBy>David Stephenson</cp:lastModifiedBy>
  <cp:lastPrinted>2017-09-22T12:18:02Z</cp:lastPrinted>
  <dcterms:created xsi:type="dcterms:W3CDTF">2017-07-11T19:13:16Z</dcterms:created>
  <dcterms:modified xsi:type="dcterms:W3CDTF">2017-09-22T12:28:50Z</dcterms:modified>
</cp:coreProperties>
</file>