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8640" windowHeight="7155" firstSheet="1" activeTab="5"/>
  </bookViews>
  <sheets>
    <sheet name="ANNUAL" sheetId="1" state="hidden" r:id="rId1"/>
    <sheet name="Totals by Facility" sheetId="11" r:id="rId2"/>
    <sheet name="summary" sheetId="10" r:id="rId3"/>
    <sheet name="Facility Summary" sheetId="2" r:id="rId4"/>
    <sheet name="Quality of Work" sheetId="3" r:id="rId5"/>
    <sheet name="Quality of Work KPIs--GRBCC" sheetId="4" r:id="rId6"/>
    <sheet name="Quality of Work KPIs--Wortham" sheetId="22" r:id="rId7"/>
    <sheet name="Quality of Work KPIs-Jones Hall" sheetId="23" r:id="rId8"/>
    <sheet name="Qual. of Work KPIs-T.D. Parking" sheetId="25" r:id="rId9"/>
    <sheet name="Qual. of Work KPIs-H.F.Outdoors" sheetId="26" r:id="rId10"/>
    <sheet name="Qual.ofWork KPIs-Miller Theatre" sheetId="37" r:id="rId11"/>
    <sheet name="Qual.ofWork KPIs-HCA" sheetId="38" r:id="rId12"/>
    <sheet name="Qual.ofWork KPIs-Sunset Coffee" sheetId="36" r:id="rId13"/>
    <sheet name="Quality of Work KPIs-TBH" sheetId="32" r:id="rId14"/>
    <sheet name="Management and Staffing" sheetId="5" r:id="rId15"/>
    <sheet name="Mgmt and Staffing KPIs" sheetId="6" r:id="rId16"/>
    <sheet name="Financial Management" sheetId="7" r:id="rId17"/>
    <sheet name="Financial KPIs" sheetId="15" r:id="rId18"/>
    <sheet name="Energy.Environ.Util. Management" sheetId="12" r:id="rId19"/>
    <sheet name="Energy.Environ.Utility KPIs" sheetId="14" r:id="rId20"/>
    <sheet name="Pro-Rata" sheetId="9" state="hidden" r:id="rId21"/>
  </sheets>
  <definedNames>
    <definedName name="_xlnm.Print_Area" localSheetId="0">ANNUAL!$A$1:$I$18</definedName>
    <definedName name="_xlnm.Print_Area" localSheetId="18">'Energy.Environ.Util. Management'!$A$1:$G$21</definedName>
    <definedName name="_xlnm.Print_Area" localSheetId="19">'Energy.Environ.Utility KPIs'!$A$1:$D$30</definedName>
    <definedName name="_xlnm.Print_Area" localSheetId="3">'Facility Summary'!$A$1:$G$28</definedName>
    <definedName name="_xlnm.Print_Area" localSheetId="17">'Financial KPIs'!$A$1:$D$40</definedName>
    <definedName name="_xlnm.Print_Area" localSheetId="16">'Financial Management'!$A$1:$G$21</definedName>
    <definedName name="_xlnm.Print_Area" localSheetId="14">'Management and Staffing'!$A$8:$G$20</definedName>
    <definedName name="_xlnm.Print_Area" localSheetId="15">'Mgmt and Staffing KPIs'!$A$1:$D$61</definedName>
    <definedName name="_xlnm.Print_Area" localSheetId="20">'Pro-Rata'!$A$1:$E$8</definedName>
    <definedName name="_xlnm.Print_Area" localSheetId="9">'Qual. of Work KPIs-H.F.Outdoors'!$A$1:$D$40</definedName>
    <definedName name="_xlnm.Print_Area" localSheetId="8">'Qual. of Work KPIs-T.D. Parking'!$A$1:$D$99</definedName>
    <definedName name="_xlnm.Print_Area" localSheetId="12">'Qual.ofWork KPIs-Sunset Coffee'!$A$1:$D$35</definedName>
    <definedName name="_xlnm.Print_Area" localSheetId="4">'Quality of Work'!$A$1:$G$23</definedName>
    <definedName name="_xlnm.Print_Area" localSheetId="5">'Quality of Work KPIs--GRBCC'!$A$1:$D$44</definedName>
    <definedName name="_xlnm.Print_Area" localSheetId="7">'Quality of Work KPIs-Jones Hall'!$A$1:$D$29</definedName>
    <definedName name="_xlnm.Print_Area" localSheetId="6">'Quality of Work KPIs--Wortham'!$A$1:$D$42</definedName>
    <definedName name="_xlnm.Print_Area" localSheetId="2">summary!$A$1:$E$22</definedName>
    <definedName name="_xlnm.Print_Area" localSheetId="1">'Totals by Facility'!$A$1:$N$10</definedName>
    <definedName name="_xlnm.Print_Titles" localSheetId="19">'Energy.Environ.Utility KPIs'!$1:$4</definedName>
    <definedName name="_xlnm.Print_Titles" localSheetId="15">'Mgmt and Staffing KPIs'!$2:$4</definedName>
    <definedName name="_xlnm.Print_Titles" localSheetId="8">'Qual. of Work KPIs-T.D. Parking'!$1:$5</definedName>
    <definedName name="Z_E5F869D0_E390_4A5B_9740_2984A366B207_.wvu.Cols" localSheetId="0" hidden="1">ANNUAL!$B:$B</definedName>
    <definedName name="Z_E5F869D0_E390_4A5B_9740_2984A366B207_.wvu.PrintArea" localSheetId="0" hidden="1">ANNUAL!$A$1:$I$18</definedName>
    <definedName name="Z_E5F869D0_E390_4A5B_9740_2984A366B207_.wvu.PrintArea" localSheetId="18" hidden="1">'Energy.Environ.Util. Management'!$A$1:$G$21</definedName>
    <definedName name="Z_E5F869D0_E390_4A5B_9740_2984A366B207_.wvu.PrintArea" localSheetId="19" hidden="1">'Energy.Environ.Utility KPIs'!$A$2:$D$30</definedName>
    <definedName name="Z_E5F869D0_E390_4A5B_9740_2984A366B207_.wvu.PrintArea" localSheetId="3" hidden="1">'Facility Summary'!$A$1:$G$28</definedName>
    <definedName name="Z_E5F869D0_E390_4A5B_9740_2984A366B207_.wvu.PrintArea" localSheetId="17" hidden="1">'Financial KPIs'!$A$2:$D$40</definedName>
    <definedName name="Z_E5F869D0_E390_4A5B_9740_2984A366B207_.wvu.PrintArea" localSheetId="16" hidden="1">'Financial Management'!$A$1:$G$21</definedName>
    <definedName name="Z_E5F869D0_E390_4A5B_9740_2984A366B207_.wvu.PrintArea" localSheetId="14" hidden="1">'Management and Staffing'!$A$1:$G$20</definedName>
    <definedName name="Z_E5F869D0_E390_4A5B_9740_2984A366B207_.wvu.PrintArea" localSheetId="15" hidden="1">'Mgmt and Staffing KPIs'!$A$2:$D$57</definedName>
    <definedName name="Z_E5F869D0_E390_4A5B_9740_2984A366B207_.wvu.PrintArea" localSheetId="20" hidden="1">'Pro-Rata'!$A$1:$E$8</definedName>
    <definedName name="Z_E5F869D0_E390_4A5B_9740_2984A366B207_.wvu.PrintArea" localSheetId="4" hidden="1">'Quality of Work'!$A$1:$G$21</definedName>
    <definedName name="Z_E5F869D0_E390_4A5B_9740_2984A366B207_.wvu.PrintArea" localSheetId="5" hidden="1">'Quality of Work KPIs--GRBCC'!$A$2:$D$43</definedName>
    <definedName name="Z_E5F869D0_E390_4A5B_9740_2984A366B207_.wvu.PrintTitles" localSheetId="15" hidden="1">'Mgmt and Staffing KPIs'!$2:$4</definedName>
    <definedName name="Z_E5F869D0_E390_4A5B_9740_2984A366B207_.wvu.Rows" localSheetId="15" hidden="1">'Mgmt and Staffing KPIs'!$12:$15,'Mgmt and Staffing KPIs'!$22:$22,'Mgmt and Staffing KPIs'!$27:$31</definedName>
    <definedName name="Z_E5F869D0_E390_4A5B_9740_2984A366B207_.wvu.Rows" localSheetId="5" hidden="1">'Quality of Work KPIs--GRBCC'!#REF!</definedName>
  </definedNames>
  <calcPr calcId="145621" fullPrecision="0"/>
  <customWorkbookViews>
    <customWorkbookView name="LKingsbury - Personal View" guid="{E5F869D0-E390-4A5B-9740-2984A366B207}" mergeInterval="0" personalView="1" maximized="1" windowWidth="1276" windowHeight="682" activeSheetId="6" showComments="commIndAndComment"/>
  </customWorkbookViews>
</workbook>
</file>

<file path=xl/calcChain.xml><?xml version="1.0" encoding="utf-8"?>
<calcChain xmlns="http://schemas.openxmlformats.org/spreadsheetml/2006/main">
  <c r="C15" i="2" l="1"/>
  <c r="J8" i="11" l="1"/>
  <c r="N3" i="11"/>
  <c r="D14" i="3"/>
  <c r="A1" i="14"/>
  <c r="A1" i="15"/>
  <c r="A1" i="6"/>
  <c r="A7" i="5"/>
  <c r="A6" i="12" s="1"/>
  <c r="D13" i="12"/>
  <c r="D14" i="12"/>
  <c r="D15" i="12"/>
  <c r="D14" i="7"/>
  <c r="D13" i="5"/>
  <c r="D15" i="3"/>
  <c r="B8" i="11"/>
  <c r="F8" i="11"/>
  <c r="G8" i="11"/>
  <c r="H8" i="11"/>
  <c r="I8" i="11"/>
  <c r="K8" i="11"/>
  <c r="M8" i="11"/>
  <c r="D15" i="7"/>
  <c r="D13" i="7"/>
  <c r="A9" i="3"/>
  <c r="A9" i="5" s="1"/>
  <c r="C16" i="12"/>
  <c r="F16" i="12"/>
  <c r="D12" i="5"/>
  <c r="D12" i="1"/>
  <c r="I12" i="1" s="1"/>
  <c r="G12" i="1"/>
  <c r="D13" i="1"/>
  <c r="I13" i="1" s="1"/>
  <c r="G13" i="1"/>
  <c r="D14" i="1"/>
  <c r="I14" i="1"/>
  <c r="G14" i="1"/>
  <c r="D15" i="1"/>
  <c r="G15" i="1"/>
  <c r="I15" i="1"/>
  <c r="D16" i="1"/>
  <c r="G16" i="1"/>
  <c r="I16" i="1"/>
  <c r="D17" i="1"/>
  <c r="I17" i="1" s="1"/>
  <c r="G17" i="1"/>
  <c r="H18" i="1"/>
  <c r="C16" i="7"/>
  <c r="F16" i="7"/>
  <c r="C15" i="5"/>
  <c r="F15" i="5"/>
  <c r="E2" i="9"/>
  <c r="C3" i="9"/>
  <c r="C4" i="9"/>
  <c r="E4" i="9"/>
  <c r="D3" i="9"/>
  <c r="D4" i="9" s="1"/>
  <c r="C16" i="3"/>
  <c r="F16" i="3"/>
  <c r="A6" i="7"/>
  <c r="D16" i="12" l="1"/>
  <c r="D14" i="2" s="1"/>
  <c r="D16" i="7"/>
  <c r="D13" i="2" s="1"/>
  <c r="I18" i="1"/>
  <c r="D16" i="3"/>
  <c r="D11" i="2" s="1"/>
  <c r="D15" i="5"/>
  <c r="D12" i="2" s="1"/>
  <c r="A8" i="7"/>
  <c r="A8" i="12"/>
  <c r="N8" i="11"/>
  <c r="D15" i="2" l="1"/>
  <c r="D16" i="2" s="1"/>
</calcChain>
</file>

<file path=xl/comments1.xml><?xml version="1.0" encoding="utf-8"?>
<comments xmlns="http://schemas.openxmlformats.org/spreadsheetml/2006/main">
  <authors>
    <author>Michele Flynn</author>
  </authors>
  <commentList>
    <comment ref="F11" authorId="0">
      <text>
        <r>
          <rPr>
            <sz val="10"/>
            <color indexed="81"/>
            <rFont val="Tahoma"/>
            <family val="2"/>
          </rPr>
          <t>INPUT FIELD</t>
        </r>
      </text>
    </comment>
  </commentList>
</comments>
</file>

<file path=xl/comments2.xml><?xml version="1.0" encoding="utf-8"?>
<comments xmlns="http://schemas.openxmlformats.org/spreadsheetml/2006/main">
  <authors>
    <author>twhelan</author>
  </authors>
  <commentList>
    <comment ref="D10" authorId="0">
      <text>
        <r>
          <rPr>
            <b/>
            <sz val="10"/>
            <color indexed="81"/>
            <rFont val="Tahoma"/>
            <family val="2"/>
          </rPr>
          <t>No scoring input required on this sheet.  These scores are auto-fed from the underlying scoring sheets (for GRBCC).  
Theater District Facilities will prepare manually until a new spreadsheet is created. Please do NOT enter additional values in this column.</t>
        </r>
      </text>
    </comment>
  </commentList>
</comments>
</file>

<file path=xl/comments3.xml><?xml version="1.0" encoding="utf-8"?>
<comments xmlns="http://schemas.openxmlformats.org/spreadsheetml/2006/main">
  <authors>
    <author>Rusek, Luchi</author>
  </authors>
  <commentList>
    <comment ref="D13" authorId="0">
      <text>
        <r>
          <rPr>
            <b/>
            <sz val="10"/>
            <color indexed="81"/>
            <rFont val="Tahoma"/>
            <family val="2"/>
          </rPr>
          <t xml:space="preserve">Please do not enter values in the "Actual Points" column. This data is auto-fed from the underlying scoring sheets. </t>
        </r>
      </text>
    </comment>
  </commentList>
</comments>
</file>

<file path=xl/comments4.xml><?xml version="1.0" encoding="utf-8"?>
<comments xmlns="http://schemas.openxmlformats.org/spreadsheetml/2006/main">
  <authors>
    <author>Michele Flynn</author>
  </authors>
  <commentList>
    <comment ref="D11" authorId="0">
      <text>
        <r>
          <rPr>
            <b/>
            <sz val="10"/>
            <color indexed="81"/>
            <rFont val="Tahoma"/>
            <family val="2"/>
          </rPr>
          <t xml:space="preserve">Please do not enter values in the "Actual Points" column. This data is auto-fed from the underlying scoring sheets. </t>
        </r>
      </text>
    </comment>
  </commentList>
</comments>
</file>

<file path=xl/comments5.xml><?xml version="1.0" encoding="utf-8"?>
<comments xmlns="http://schemas.openxmlformats.org/spreadsheetml/2006/main">
  <authors>
    <author>Rusek, Luchi</author>
  </authors>
  <commentList>
    <comment ref="D12" authorId="0">
      <text>
        <r>
          <rPr>
            <b/>
            <sz val="10"/>
            <color indexed="81"/>
            <rFont val="Tahoma"/>
            <family val="2"/>
          </rPr>
          <t xml:space="preserve">Please do not enter values in the "Actual Points" column. This data is auto-fed from the underlying scoring sheets. </t>
        </r>
      </text>
    </comment>
  </commentList>
</comments>
</file>

<file path=xl/comments6.xml><?xml version="1.0" encoding="utf-8"?>
<comments xmlns="http://schemas.openxmlformats.org/spreadsheetml/2006/main">
  <authors>
    <author>Rusek, Luchi</author>
  </authors>
  <commentList>
    <comment ref="D12" authorId="0">
      <text>
        <r>
          <rPr>
            <b/>
            <sz val="10"/>
            <color indexed="81"/>
            <rFont val="Tahoma"/>
            <family val="2"/>
          </rPr>
          <t xml:space="preserve">Please do not enter values in the "Actual Points" column. This data is auto-fed from the underlying scoring sheets. </t>
        </r>
      </text>
    </comment>
  </commentList>
</comments>
</file>

<file path=xl/sharedStrings.xml><?xml version="1.0" encoding="utf-8"?>
<sst xmlns="http://schemas.openxmlformats.org/spreadsheetml/2006/main" count="768" uniqueCount="338">
  <si>
    <t>Evaluation Category</t>
  </si>
  <si>
    <t>Financial Management</t>
  </si>
  <si>
    <t>Total Potential Point Value</t>
  </si>
  <si>
    <t>Total Performance Rating</t>
  </si>
  <si>
    <t>Total</t>
  </si>
  <si>
    <t>Score</t>
  </si>
  <si>
    <t>Key Performance Indicator</t>
  </si>
  <si>
    <t>Target</t>
  </si>
  <si>
    <t>Performance</t>
  </si>
  <si>
    <t>Minimum</t>
  </si>
  <si>
    <t>Minimum Results</t>
  </si>
  <si>
    <t>Results</t>
  </si>
  <si>
    <t>Weight</t>
  </si>
  <si>
    <t>Financial Score</t>
  </si>
  <si>
    <t>Quality Score</t>
  </si>
  <si>
    <t>GRBCC</t>
  </si>
  <si>
    <t>Theater District</t>
  </si>
  <si>
    <t>Regional Scores</t>
  </si>
  <si>
    <t>Strategic - Annual Result</t>
  </si>
  <si>
    <t>Quality of annual budget submission</t>
  </si>
  <si>
    <t>Effective use of Technology</t>
  </si>
  <si>
    <t>Pro-Rata Approach</t>
  </si>
  <si>
    <t>Pro-Rata Percentages</t>
  </si>
  <si>
    <t>don't have to fill anything in column B</t>
  </si>
  <si>
    <t>A.</t>
  </si>
  <si>
    <t>B.</t>
  </si>
  <si>
    <t>C.</t>
  </si>
  <si>
    <t>Performance Report Card - Summary</t>
  </si>
  <si>
    <t>Performance Report Card - Financial Summary</t>
  </si>
  <si>
    <t>Strategic Management</t>
  </si>
  <si>
    <t>RFP Reference</t>
  </si>
  <si>
    <t>Strategic analyses thorough, viable and reflect industry trends</t>
  </si>
  <si>
    <t>3.10.3</t>
  </si>
  <si>
    <t>Propose viable cost reduction measures supported with business case analysis</t>
  </si>
  <si>
    <t>3.10.5</t>
  </si>
  <si>
    <t>Propose viable energy conservation measures</t>
  </si>
  <si>
    <t>3.10.6</t>
  </si>
  <si>
    <t>Develop and maintain annual capital improvement plan</t>
  </si>
  <si>
    <t>Strategic Score</t>
  </si>
  <si>
    <t>TALENTO BILINGUE DE HOUSTON/ PARKS AND FOUNTAINS</t>
  </si>
  <si>
    <t>Performance Report Card - Annual (Contract Yr. 2)</t>
  </si>
  <si>
    <t>Points Possible</t>
  </si>
  <si>
    <t>Actual Points</t>
  </si>
  <si>
    <t>Customer Satisfaction</t>
  </si>
  <si>
    <t>Communications</t>
  </si>
  <si>
    <t>Compliance with all personnel requirements</t>
  </si>
  <si>
    <t>Targeted Points</t>
  </si>
  <si>
    <t>Comments for less than Targeted Points</t>
  </si>
  <si>
    <t>Awarded %</t>
  </si>
  <si>
    <t xml:space="preserve">Work requests completed as scheduled </t>
  </si>
  <si>
    <t>Key Performance Indicators</t>
  </si>
  <si>
    <t>Possible Points</t>
  </si>
  <si>
    <t>Tracking Criteria</t>
  </si>
  <si>
    <t>1)</t>
  </si>
  <si>
    <t>2)</t>
  </si>
  <si>
    <t>3)</t>
  </si>
  <si>
    <t>THE SHEETS THAT HAVE COLUMNS THAT NEED INPUT ARE HIGHLIGHTED IN YELLOW</t>
  </si>
  <si>
    <t>Actual Score</t>
  </si>
  <si>
    <t>Total Potential Score</t>
  </si>
  <si>
    <t>4)</t>
  </si>
  <si>
    <t xml:space="preserve">THE COLUMNS ON THE SHEET THAT NEED INPUT ARE SURROUNDED BY A RED DASHED LINE.  </t>
  </si>
  <si>
    <t>Permits, code and documentation compliance, complete and accurate</t>
  </si>
  <si>
    <t>Quality of Work</t>
  </si>
  <si>
    <t>Management and Staffing</t>
  </si>
  <si>
    <t>Quality of Work Score</t>
  </si>
  <si>
    <t>Performance Report Card - Quality of Work Summary</t>
  </si>
  <si>
    <t>Required reports complete, accurate and on-time</t>
  </si>
  <si>
    <t>Actual maintenance and repair costs managed to approved budget</t>
  </si>
  <si>
    <t>George R. Brown Convention Center</t>
  </si>
  <si>
    <t>&lt; than 70%</t>
  </si>
  <si>
    <t>Performance Report Card - Management and Staffing Summary</t>
  </si>
  <si>
    <t>Comments and Reasons for Variances from Targeted Points</t>
  </si>
  <si>
    <t>Comments and reasons for Variances from Targeted Points</t>
  </si>
  <si>
    <t>Performance Report Card - Financial Management Summary</t>
  </si>
  <si>
    <t>Contractor's employees show up unexpectedly and/or do not sign in and out as required = 0 points</t>
  </si>
  <si>
    <t>Requirements not met = 0 Points</t>
  </si>
  <si>
    <t>Missing permit or documentation = 0 points</t>
  </si>
  <si>
    <t>Requirements not met = 0 points</t>
  </si>
  <si>
    <t>Performance Report Card</t>
  </si>
  <si>
    <t>Performance Report Card Summary</t>
  </si>
  <si>
    <t>Pro-Rata Percentages *</t>
  </si>
  <si>
    <t>Total Result</t>
  </si>
  <si>
    <t>* Percentages are proportionally split</t>
  </si>
  <si>
    <t>Wortham</t>
  </si>
  <si>
    <t>Jones Hall</t>
  </si>
  <si>
    <t>Houston Center for Arts</t>
  </si>
  <si>
    <t xml:space="preserve"> Total</t>
  </si>
  <si>
    <t>Scores</t>
  </si>
  <si>
    <t>(by facility)</t>
  </si>
  <si>
    <t>by weight</t>
  </si>
  <si>
    <t>Miller Outdoor Theatre</t>
  </si>
  <si>
    <t>2) Each Facility’s score will be multiplied by its weight for a weighted score.</t>
  </si>
  <si>
    <t>Total Score per Quarter</t>
  </si>
  <si>
    <t>Talento Bilingue de Houston</t>
  </si>
  <si>
    <t>Weight by percentage</t>
  </si>
  <si>
    <t>Theater District Parking</t>
  </si>
  <si>
    <t>Operations &amp; Maintenance Services</t>
  </si>
  <si>
    <t>Energy Management</t>
  </si>
  <si>
    <t xml:space="preserve"> </t>
  </si>
  <si>
    <t>Reports completed and submitted as part of monthly report NO = 0 points.</t>
  </si>
  <si>
    <t>Energy Management and Conservation</t>
  </si>
  <si>
    <t>Staff meet qualifications in technical areas No = 0 Points</t>
  </si>
  <si>
    <t>On-site staffing requirements satisfied.  Contractor makes reasonable efforts to recruit new employees to fill vacant positions.</t>
  </si>
  <si>
    <t>&lt; 70% satisfied = 0 points</t>
  </si>
  <si>
    <t>Quality of Work and Contract Compliance</t>
  </si>
  <si>
    <t>Less than 70% = 0 points</t>
  </si>
  <si>
    <t>&lt; 70% or requirements not met = 0 points</t>
  </si>
  <si>
    <t>X</t>
  </si>
  <si>
    <t>We are currently short staffed in 2 positions but are aggressively trying to fill these voids.</t>
  </si>
  <si>
    <t>A number of staff changes are occuring for the positive.  Better staff means better results</t>
  </si>
  <si>
    <t>Customer satisfaction is good.  Response to immediate problems is excellent</t>
  </si>
  <si>
    <t>TD is making a positive effort to manage lighting and AC schedules.</t>
  </si>
  <si>
    <t xml:space="preserve">Energy costs are being managed correctly.  With the completion of the BAS project, energy savings should increase.  </t>
  </si>
  <si>
    <t xml:space="preserve">LEEDS performance and compliance is being achieved.  </t>
  </si>
  <si>
    <t>Painting and Interior Finishes</t>
  </si>
  <si>
    <t>Fire Alarm and Life Safety Systems</t>
  </si>
  <si>
    <t>Poor quality performance, lack of supplies and scheduling problems = 0 Points</t>
  </si>
  <si>
    <t>Overall system problems minimal but not resolved  = 10 points</t>
  </si>
  <si>
    <t>Inspections are out of date = 0 Points</t>
  </si>
  <si>
    <t>Contractor's work is usually good.  Only a few minor problems have occurred = 40 points</t>
  </si>
  <si>
    <t>Contractor is doing a fair job, but has one or more major performance problems = 30 points</t>
  </si>
  <si>
    <t>Contractor needs to improve performance in several major areas = 20 points</t>
  </si>
  <si>
    <t>100% satisfied = 50 points</t>
  </si>
  <si>
    <t>All inspections, certifications, fire pumps, emergency generators on schedule, e-mail notification and status reports are timely = 25 points</t>
  </si>
  <si>
    <t>Convention District Garage</t>
  </si>
  <si>
    <t>Tundra Garage</t>
  </si>
  <si>
    <t>Sunset Coffee Building</t>
  </si>
  <si>
    <t>Houston First Outdoors</t>
  </si>
  <si>
    <t>Convention District Facilities</t>
  </si>
  <si>
    <t>Theater District Facilties</t>
  </si>
  <si>
    <t>Total Performance Rating
(Total Actual Score divided by 5)</t>
  </si>
  <si>
    <t>At-Risk Management Fee Distribution</t>
  </si>
  <si>
    <t>Facility: ___________</t>
  </si>
  <si>
    <t>1) Each General Manager will complete a Performance Report Card, in the month following each six-month period of the agreement, and forward to the HFC President, with a copy to the Contractor.</t>
  </si>
  <si>
    <t>3) Weighted scores will be added together to determine a total score for the previous six-month period.</t>
  </si>
  <si>
    <t>4) The total score for each six-month period shall be compared to the chart below and the appropriate At-Risk Management Fee to match the score shall be awarded.</t>
  </si>
  <si>
    <t>For The Quarter Ended _____________________</t>
  </si>
  <si>
    <t>Facility Name: ____________________</t>
  </si>
  <si>
    <t>Completed Preventive Maintenance items in Maintenance Edge system</t>
  </si>
  <si>
    <t xml:space="preserve">Completed Work Orders in Maintenance Edge system </t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</si>
  <si>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95% satisfied = 40 points</t>
    </r>
  </si>
  <si>
    <t>On-site managers perform weekly walk-through inspections and write work orders to make pro-active repairs</t>
  </si>
  <si>
    <t>Weekly walk-through inspection is conducted late or documentation is late = 5 points</t>
  </si>
  <si>
    <t>Weekly walk-through inspection completed and documented = 15 points</t>
  </si>
  <si>
    <t>Weekly walk-through inspection not completed and/or not documented = 0 points</t>
  </si>
  <si>
    <t>Staff has sense of urgency to provide prompt service, responds quickly during events</t>
  </si>
  <si>
    <t>Contractor's employees schedule services in advance and sign in and out at each Facility = 15 points</t>
  </si>
  <si>
    <t>Compliance with personnel pre-approval requirements -- licenses, certifications, reference and experience checks, background/security and drug testing</t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</si>
  <si>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95% satisfied = 10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</si>
  <si>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95% satisfied = 30 points</t>
    </r>
  </si>
  <si>
    <t>Contractor's employees schedule services in advance and sign in and out most of the time (75% of the time or more) = 10 points</t>
  </si>
  <si>
    <t>Employees and staff are knowledgeable in service areas and have scheduled operational training and testing</t>
  </si>
  <si>
    <t>Staff meet qualifications in technical areas Yes = 5 Points</t>
  </si>
  <si>
    <t xml:space="preserve">HFC Managers receive accurate reports and updates on projects and repairs </t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</si>
  <si>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95% satisfied = 15 points</t>
    </r>
  </si>
  <si>
    <t>Informed General Managers of service request status the same day as requested</t>
  </si>
  <si>
    <t>Informed General Manager of call status  (daily) Yes = 10</t>
  </si>
  <si>
    <t>Informed General Manager of call status  (daily) No = 0</t>
  </si>
  <si>
    <r>
      <rPr>
        <sz val="11"/>
        <rFont val="Arial"/>
        <family val="2"/>
      </rPr>
      <t>≥</t>
    </r>
    <r>
      <rPr>
        <sz val="11"/>
        <rFont val="Tahoma"/>
        <family val="2"/>
      </rPr>
      <t xml:space="preserve"> 95%</t>
    </r>
  </si>
  <si>
    <r>
      <rPr>
        <sz val="11"/>
        <rFont val="Arial"/>
        <family val="2"/>
      </rPr>
      <t>≥</t>
    </r>
    <r>
      <rPr>
        <sz val="11"/>
        <rFont val="Tahoma"/>
        <family val="2"/>
      </rPr>
      <t xml:space="preserve"> 90% and &lt; 95%</t>
    </r>
  </si>
  <si>
    <r>
      <rPr>
        <sz val="11"/>
        <rFont val="Arial"/>
        <family val="2"/>
      </rPr>
      <t>≥</t>
    </r>
    <r>
      <rPr>
        <sz val="11"/>
        <rFont val="Tahoma"/>
        <family val="2"/>
      </rPr>
      <t xml:space="preserve"> 80% and &lt; 90%</t>
    </r>
  </si>
  <si>
    <r>
      <rPr>
        <sz val="11"/>
        <rFont val="Arial"/>
        <family val="2"/>
      </rPr>
      <t>≥</t>
    </r>
    <r>
      <rPr>
        <sz val="11"/>
        <rFont val="Tahoma"/>
        <family val="2"/>
      </rPr>
      <t xml:space="preserve"> 70% and &lt; 80%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</si>
  <si>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and </t>
    </r>
    <r>
      <rPr>
        <sz val="10"/>
        <rFont val="Arial"/>
        <family val="2"/>
      </rPr>
      <t>&lt;</t>
    </r>
    <r>
      <rPr>
        <sz val="10"/>
        <rFont val="Tahoma"/>
        <family val="2"/>
      </rPr>
      <t xml:space="preserve"> 100% satisfied = 40 points</t>
    </r>
  </si>
  <si>
    <t>≥ 75% and &lt; 90% satisfied = 25 points</t>
  </si>
  <si>
    <r>
      <rPr>
        <sz val="10"/>
        <rFont val="Arial"/>
        <family val="2"/>
      </rPr>
      <t xml:space="preserve">≥ </t>
    </r>
    <r>
      <rPr>
        <sz val="10"/>
        <rFont val="Tahoma"/>
        <family val="2"/>
      </rPr>
      <t>50% satisfied = 10 points</t>
    </r>
  </si>
  <si>
    <t>&lt; 50% satisfied = 0 points</t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</si>
  <si>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and </t>
    </r>
    <r>
      <rPr>
        <sz val="10"/>
        <rFont val="Arial"/>
        <family val="2"/>
      </rPr>
      <t>&lt;</t>
    </r>
    <r>
      <rPr>
        <sz val="10"/>
        <rFont val="Tahoma"/>
        <family val="2"/>
      </rPr>
      <t xml:space="preserve"> 95%  satisfied = 12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</si>
  <si>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80% and </t>
    </r>
    <r>
      <rPr>
        <sz val="10"/>
        <rFont val="Arial"/>
        <family val="2"/>
      </rPr>
      <t>&lt;</t>
    </r>
    <r>
      <rPr>
        <sz val="10"/>
        <rFont val="Tahoma"/>
        <family val="2"/>
      </rPr>
      <t xml:space="preserve"> 90% satisfied = 8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</si>
  <si>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70% and </t>
    </r>
    <r>
      <rPr>
        <sz val="10"/>
        <rFont val="Arial"/>
        <family val="2"/>
      </rPr>
      <t>&lt;80</t>
    </r>
    <r>
      <rPr>
        <sz val="10"/>
        <rFont val="Tahoma"/>
        <family val="2"/>
      </rPr>
      <t>% satisfied = 4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</si>
  <si>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and </t>
    </r>
    <r>
      <rPr>
        <sz val="10"/>
        <rFont val="Arial"/>
        <family val="2"/>
      </rPr>
      <t>&lt;</t>
    </r>
    <r>
      <rPr>
        <sz val="10"/>
        <rFont val="Tahoma"/>
        <family val="2"/>
      </rPr>
      <t xml:space="preserve"> 95%  satisfied = 8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</si>
  <si>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80% and </t>
    </r>
    <r>
      <rPr>
        <sz val="10"/>
        <rFont val="Arial"/>
        <family val="2"/>
      </rPr>
      <t>&lt;90</t>
    </r>
    <r>
      <rPr>
        <sz val="10"/>
        <rFont val="Tahoma"/>
        <family val="2"/>
      </rPr>
      <t>% satisfied = 6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</si>
  <si>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and </t>
    </r>
    <r>
      <rPr>
        <sz val="10"/>
        <rFont val="Arial"/>
        <family val="2"/>
      </rPr>
      <t>&lt;95</t>
    </r>
    <r>
      <rPr>
        <sz val="10"/>
        <rFont val="Tahoma"/>
        <family val="2"/>
      </rPr>
      <t>%  satisfied = 8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</si>
  <si>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and </t>
    </r>
    <r>
      <rPr>
        <sz val="10"/>
        <rFont val="Arial"/>
        <family val="2"/>
      </rPr>
      <t>&lt;95</t>
    </r>
    <r>
      <rPr>
        <sz val="10"/>
        <rFont val="Tahoma"/>
        <family val="2"/>
      </rPr>
      <t>%  satisfied = 30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</si>
  <si>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80% and </t>
    </r>
    <r>
      <rPr>
        <sz val="10"/>
        <rFont val="Arial"/>
        <family val="2"/>
      </rPr>
      <t>&lt;90</t>
    </r>
    <r>
      <rPr>
        <sz val="10"/>
        <rFont val="Tahoma"/>
        <family val="2"/>
      </rPr>
      <t>% satisfied = 20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</si>
  <si>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70% and </t>
    </r>
    <r>
      <rPr>
        <sz val="10"/>
        <rFont val="Arial"/>
        <family val="2"/>
      </rPr>
      <t>&lt;80</t>
    </r>
    <r>
      <rPr>
        <sz val="10"/>
        <rFont val="Tahoma"/>
        <family val="2"/>
      </rPr>
      <t>% satisfied = 10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</si>
  <si>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and </t>
    </r>
    <r>
      <rPr>
        <sz val="10"/>
        <rFont val="Arial"/>
        <family val="2"/>
      </rPr>
      <t>&lt;95</t>
    </r>
    <r>
      <rPr>
        <sz val="10"/>
        <rFont val="Tahoma"/>
        <family val="2"/>
      </rPr>
      <t>%  satisfied = 25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</si>
  <si>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80% and </t>
    </r>
    <r>
      <rPr>
        <sz val="10"/>
        <rFont val="Arial"/>
        <family val="2"/>
      </rPr>
      <t>&lt;90</t>
    </r>
    <r>
      <rPr>
        <sz val="10"/>
        <rFont val="Tahoma"/>
        <family val="2"/>
      </rPr>
      <t>% satisfied = 15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</si>
  <si>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70% and </t>
    </r>
    <r>
      <rPr>
        <sz val="10"/>
        <rFont val="Arial"/>
        <family val="2"/>
      </rPr>
      <t>&lt;80</t>
    </r>
    <r>
      <rPr>
        <sz val="10"/>
        <rFont val="Tahoma"/>
        <family val="2"/>
      </rPr>
      <t>% satisfied = 5 points</t>
    </r>
  </si>
  <si>
    <t xml:space="preserve">Communications are generally good, but HFC management was not given updates about service requests in a timely manner.  </t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</si>
  <si>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and &lt;95% satisfied = 7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</si>
  <si>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80% and &lt; 90% satisfied = 5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</si>
  <si>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70% and &lt; 80% satisfied = 3 points</t>
    </r>
  </si>
  <si>
    <t>Manages subcontracted services--uses subcontractors when appropriate, takes competitive bids, obtains General Manager approvals, maximizes service while minimizing cost</t>
  </si>
  <si>
    <t>Properly schedules and manages labor to minimize and eliminate overtime</t>
  </si>
  <si>
    <r>
      <rPr>
        <sz val="10"/>
        <rFont val="Arial"/>
        <family val="2"/>
      </rPr>
      <t>Met requirements</t>
    </r>
    <r>
      <rPr>
        <sz val="10"/>
        <rFont val="Tahoma"/>
        <family val="2"/>
      </rPr>
      <t xml:space="preserve"> = 5 points</t>
    </r>
  </si>
  <si>
    <t>All required permits maintained  = 3 Points</t>
  </si>
  <si>
    <t>Met requirements = 3 Points</t>
  </si>
  <si>
    <t>Met requirements  = 4 Points</t>
  </si>
  <si>
    <t>Controls energy and utility usage and all costs within the Budget</t>
  </si>
  <si>
    <t>Invoicing is accurate with supporting documents, receiving slips, and supply inventories.</t>
  </si>
  <si>
    <t>All work orders, requests and preventive maintenance items are accurately registered and reported in Maintenance Edge system.</t>
  </si>
  <si>
    <t>All required permits are valid and posted before expiration.</t>
  </si>
  <si>
    <t>Ensure 100% compliance with all national, State, local laws, codes, ASME and OSHA codes and requirements.</t>
  </si>
  <si>
    <t>Operation and maintenance manuals properly documented and updated to include manufacturer's updates.  Log and maintain copies of all warranties for equipment and systems.</t>
  </si>
  <si>
    <t>Utility Management</t>
  </si>
  <si>
    <t>Performance Report Card - Energy/Environmental/Utility Management</t>
  </si>
  <si>
    <t>Performance Report Card - Energy/Environmental/Utility Management Summary</t>
  </si>
  <si>
    <t>Environmental</t>
  </si>
  <si>
    <t>Energy conservation is demonstrated within each Facility.  
[Total Points Possible = 10]</t>
  </si>
  <si>
    <t>BAS system is fully operational so conservation programs are valid.  Temperatures are maintained at agreed levels. 
Water conservation is a top priority.  Leaking faucets and toilets are repaired promptly, cooling tower blow-down occurs at correct intervals.  All fountains are monitored to avoid excess water bills.
Requirements are met = 10 points
Requirements not met = 0 points</t>
  </si>
  <si>
    <t>Reports are generated on consumption and cost for the quarter in each Facility.</t>
  </si>
  <si>
    <t>Reports completed and submitted as part of monthly report YES = 5 points</t>
  </si>
  <si>
    <t>Requirements are met = 10 points</t>
  </si>
  <si>
    <t>Requirements met = 8 points</t>
  </si>
  <si>
    <t>Cooling Tower Evaporation Credits are submitted and documented on a monthly basis for locations with cooling towers.  For package unit locations -- clean outside condensing units and keep free of dust and debris to maintain energy efficiency.  For Parking Facilities:  Fresh air and exhaust fans fully functional.</t>
  </si>
  <si>
    <t>Requirements met = 7 points</t>
  </si>
  <si>
    <t>Lighting operated per event schedules and (a) turned off or limited during non-event times (for buildings) and/or (b) kept on as required during power outages, for exit signs, and to maintain aesthetics of fountains and public art.</t>
  </si>
  <si>
    <t>Air quality and water testing performed per contract specifications.</t>
  </si>
  <si>
    <t>Requirements met = 3 points</t>
  </si>
  <si>
    <t>Proper disposal of all hazardous waste materials (if applicable).  Ensures all energy conservation initiatives comply with all local, state and national codes and regulations.</t>
  </si>
  <si>
    <t>Recycling of paper, plastic, scrap metal to benefit HFC.</t>
  </si>
  <si>
    <t>Requirements met = 4 points</t>
  </si>
  <si>
    <t xml:space="preserve">Building temperatures are kept at agreed levels during all events and in all event spaces (applicable to buildings only).
For areas without HVAC: Suggest ways to contain energy consumption and costs.  Research and pursue opportunities to offset costs with rebates and other programs offered by utility companies and governmental agencies.  
Annually: Benchmark all utilities and prepare an analysis comparing usage and pricing to comparable markets, explain variances, and present conservation opportunities.  </t>
  </si>
  <si>
    <t>Theater District 
(all other Facilities, Houston First Outdoors, and Theater District Parking Facilities)</t>
  </si>
  <si>
    <t>George R. Brown Convention Center, Convention District Garage, and Tundra Garage</t>
  </si>
  <si>
    <t xml:space="preserve">Quality of work is excellent.  Not aware of any code violation that the testing is not planned and budgeted for. </t>
  </si>
  <si>
    <t>Facility:  Wortham Theater Center</t>
  </si>
  <si>
    <t>Facility: GRBCC, Convention District Garage, and Tundra Garage</t>
  </si>
  <si>
    <t>Facility:  Jones Hall for the Performing Arts</t>
  </si>
  <si>
    <t>All inspections, certifications, fire pumps, emergency generators on schedule, e-mail notification and status reports are timely = 50 points</t>
  </si>
  <si>
    <t>Overall system problems minimal but not resolved  = 20 points</t>
  </si>
  <si>
    <t>High quality painting and vinyl repairs scheduled and completed without affecting events = 50 points</t>
  </si>
  <si>
    <t>Quality of painting and vinyl repairs is generally acceptable, but with only a few problems  = 20 points</t>
  </si>
  <si>
    <t>Facility:  Theater District Parking</t>
  </si>
  <si>
    <t xml:space="preserve">Electrical Maintenance (lights, ballasts, generators &amp; elect. Equip.) </t>
  </si>
  <si>
    <t>Timely completion of monthly Preventive Maintenance and Work Order requests</t>
  </si>
  <si>
    <t>Contractor's work is usually good.  Only a few minor problems have occurred = 15 points</t>
  </si>
  <si>
    <t>Contractor is doing a fair job, but has one or more major performance problems = 10 points</t>
  </si>
  <si>
    <t>Contractor needs to improve performance in several major areas = 5 points</t>
  </si>
  <si>
    <t>Within one week of schedule = 10 Points</t>
  </si>
  <si>
    <t>Within 1.5 weeks of scheduled completion = 8 points</t>
  </si>
  <si>
    <t>Within 2 weeks of schedule completion= 5 points</t>
  </si>
  <si>
    <t>Within 3 weeks of schedule completion = 2 points</t>
  </si>
  <si>
    <t>Exhaust and Supply Fan Maintenance</t>
  </si>
  <si>
    <t>D.</t>
  </si>
  <si>
    <t>Air Handler, Chiller, &amp; A/C Units (for offices &amp; tunnels) Maintenance</t>
  </si>
  <si>
    <t>E.</t>
  </si>
  <si>
    <t>Painting  and Interior Finishes</t>
  </si>
  <si>
    <t>Timely completion of Work Order requests</t>
  </si>
  <si>
    <t>If monthly Work Orders are 100% completed = 10 points
(Reasonable allowances will be made for Work Order requests made at the end of the month)</t>
  </si>
  <si>
    <t>If monthly Work Order requests are completed by 90% or more, but not completely finished due to extenuating factors  = 8 points</t>
  </si>
  <si>
    <t>If monthly Work Order requests are only partially completed, by 50% or more, but less than 90% completed, due to factors within Contractor's control  = 5 points</t>
  </si>
  <si>
    <t>If monthly Preventive Maintenance and/or Work Order work is not performed, or if either is less than 50% completed = 0 points</t>
  </si>
  <si>
    <t xml:space="preserve">Quality of Work </t>
  </si>
  <si>
    <t>F.</t>
  </si>
  <si>
    <t>Life Safety Systems Maintenance</t>
  </si>
  <si>
    <t>Facility:  Houston First Outdoors</t>
  </si>
  <si>
    <t>Contractor's work is usually good.  Only a few minor problems have occurred = 
40 points</t>
  </si>
  <si>
    <t>Contractor needs to improve performance in several major areas = 
20 points</t>
  </si>
  <si>
    <t>Contractor's work is usually good.  Only a few minor problems have occurred = 
15 points</t>
  </si>
  <si>
    <t>Facility:  Talento Bilingue de Houston</t>
  </si>
  <si>
    <t>Facility:  Sunset Coffee Building</t>
  </si>
  <si>
    <t>Facility:  Miller Outdoor Theatre</t>
  </si>
  <si>
    <t>Facility: Houston Center for the Arts</t>
  </si>
  <si>
    <t>Painting, Door Repair, Maintenance of Exterior and Interior Finishes</t>
  </si>
  <si>
    <t>Contractor performs consistently good work, as specified = 50 points</t>
  </si>
  <si>
    <t>Contractor is doing a fair job, but has one or more major performance problems = 
30 points</t>
  </si>
  <si>
    <t>Restrooms, Plumbing and Drainage Systems</t>
  </si>
  <si>
    <t>Unscheduled Repairs, Maintenance and Emergency Repair Items are completed in a timely manner.</t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</si>
  <si>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95% satisfied = 20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</si>
  <si>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and &lt; 95% satisfied = 15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</si>
  <si>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80% and &lt; 90% satisfied = 10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</si>
  <si>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70% and &lt; 80% satisfied = 5 points</t>
    </r>
  </si>
  <si>
    <t>Quality of work is good and work is completed as specified.</t>
  </si>
  <si>
    <t>Contractor complies with the terms of the Agreement in all material respects.</t>
  </si>
  <si>
    <r>
      <t xml:space="preserve"> </t>
    </r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satisfied = 10 points</t>
    </r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</si>
  <si>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80% and &lt; 90% satisfied = 8 points</t>
    </r>
  </si>
  <si>
    <t>Lighting and Electrical Replacement and Repair</t>
  </si>
  <si>
    <t>Restrooms, Plumbing Fixtures and Drainage Systems Maintenance and Repair</t>
  </si>
  <si>
    <t>Overall system problems minimal but not resolved  = 25 points</t>
  </si>
  <si>
    <t>High quality painting and interior finish repairs scheduled and completed without affecting events = 25 points</t>
  </si>
  <si>
    <t>Quality of painting and interior finish repairs is generally acceptable, but with only a few problems  = 10 points</t>
  </si>
  <si>
    <t>Lighting &amp; Electrical Replacement and Repair</t>
  </si>
  <si>
    <t xml:space="preserve">HVAC System - Preventive Maintenance &amp; Repairs - Temperature  Problems             </t>
  </si>
  <si>
    <t>5)</t>
  </si>
  <si>
    <t>Quality of painting and interior finish repairs is generally acceptable, with only a few problems  
= 15 points</t>
  </si>
  <si>
    <t>Contractor's quality of work is not good, work is not completed as specified = 0 points</t>
  </si>
  <si>
    <t>Contractor's quality of work is not good, work is not completed as specified = 
0 points</t>
  </si>
  <si>
    <t>Unscheduled Misc. Repairs, Maintenance and Emergency Repair items are completed in a timely manner.</t>
  </si>
  <si>
    <t xml:space="preserve">HVAC - Preventive Maintenance and Repairs - Temperature  Problems             </t>
  </si>
  <si>
    <t>High quality painting and interior finish repairs scheduled and completed without affecting events = 50 points</t>
  </si>
  <si>
    <t>Quality of painting and interior finish repairs is generally acceptable, but with only a few problems  = 20 points</t>
  </si>
  <si>
    <t>Quality of painting and interior finish repairs is generally acceptable, with only a few problems  = 20 points</t>
  </si>
  <si>
    <t>Contractor performs consistently good work, as specified = 25 points</t>
  </si>
  <si>
    <t>Contractor is doing a fair job, but has one or more major performance problems = 15 points</t>
  </si>
  <si>
    <t>Contractor needs to improve performance in several major areas = 10 points</t>
  </si>
  <si>
    <t xml:space="preserve">HVAC - Preventive Maintenance &amp; Repair - Temperature  Problems             </t>
  </si>
  <si>
    <t>Quality of painting and interior finish repairs is generally acceptable, with only a few problems  = 10 points</t>
  </si>
  <si>
    <r>
      <t xml:space="preserve">If responded to </t>
    </r>
    <r>
      <rPr>
        <sz val="10"/>
        <rFont val="Arial"/>
        <family val="2"/>
      </rPr>
      <t>≤</t>
    </r>
    <r>
      <rPr>
        <sz val="10"/>
        <rFont val="Tahoma"/>
        <family val="2"/>
      </rPr>
      <t xml:space="preserve"> 30 minutes = 20 points</t>
    </r>
  </si>
  <si>
    <r>
      <t xml:space="preserve">If responded to </t>
    </r>
    <r>
      <rPr>
        <sz val="10"/>
        <rFont val="Arial"/>
        <family val="2"/>
      </rPr>
      <t>≤</t>
    </r>
    <r>
      <rPr>
        <sz val="10"/>
        <rFont val="Tahoma"/>
        <family val="2"/>
      </rPr>
      <t xml:space="preserve"> 60 minutes = 15 points</t>
    </r>
  </si>
  <si>
    <r>
      <t xml:space="preserve">If responded to </t>
    </r>
    <r>
      <rPr>
        <sz val="10"/>
        <rFont val="Arial"/>
        <family val="2"/>
      </rPr>
      <t>≤</t>
    </r>
    <r>
      <rPr>
        <sz val="10"/>
        <rFont val="Tahoma"/>
        <family val="2"/>
      </rPr>
      <t xml:space="preserve"> 2 hours = 10 points</t>
    </r>
  </si>
  <si>
    <t>Contractor performs consistently good work, as specified = 20 points</t>
  </si>
  <si>
    <t>≥ 95% satisfied = 20 points</t>
  </si>
  <si>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 and &lt; 95% satisfied = 15 points</t>
    </r>
  </si>
  <si>
    <t>Fire Alarm and Life Safety Systems quality of work is good and work is completed as specified.</t>
  </si>
  <si>
    <t>Detailed log in machinery area near each piece of machinery.</t>
  </si>
  <si>
    <t>Projects completed within the schedule determined at the time of project approval, to the extent within Contractor's control.</t>
  </si>
  <si>
    <t xml:space="preserve">Timely Response to critical/emergency issues.                </t>
  </si>
  <si>
    <t>High quality painting and interior/exterior finish repairs scheduled and completed without affecting events = 25 points</t>
  </si>
  <si>
    <t>Quality of painting and interior/exterior repairs is generally acceptable, with only a few problems  = 10 points</t>
  </si>
  <si>
    <t>Contractor's work is usually good.  Only a few minor problems have occurred = 20 points</t>
  </si>
  <si>
    <t>PM's and Repairs completed ≥ 90% - infrequent temperature problems = 50 points</t>
  </si>
  <si>
    <t>PM's and Repairs completed ≥ 80% and &lt; 90% - minimal temperature problems = 35 points</t>
  </si>
  <si>
    <t>PM's and Repairs completed ≥ 60% and &lt; 80% - frequent temperature problems = 20 points</t>
  </si>
  <si>
    <t>PM's and Repairs Completed &lt; 60% = 0 points</t>
  </si>
  <si>
    <t>Door Hardware PM's and Repairs, Door Closers, Access Controlled Doors</t>
  </si>
  <si>
    <t>PM's and Repairs completed @ 90% or more  = 50 points</t>
  </si>
  <si>
    <t>PM's and Repairs completed @ ≥ 80% and &lt; 90% - minimal problems = 35 points</t>
  </si>
  <si>
    <t>PM's and Repairs completed @ ≥ 60% and &lt; 80% - needs to improve = 20 points</t>
  </si>
  <si>
    <t>PM's and Repairs Completed @ &lt; 60% = 0 points</t>
  </si>
  <si>
    <t>PM's and Repairs completed ≥ 80% and &lt; 90% - minimal temperature problems = 70 points</t>
  </si>
  <si>
    <t>PM's and Repairs completed ≥ 60% and &lt; 80% - frequent temperature problems = 40 points</t>
  </si>
  <si>
    <t>PM's and Repairs completed ≥ 80% and &lt; 90% - minimal temperature problems = 40 points</t>
  </si>
  <si>
    <t>PM's and Repairs completed ≥ 60% and &lt; 80% - frequent temperature problems = 30 points</t>
  </si>
  <si>
    <t>PM's and Repairs completed &lt;60% = 0 points</t>
  </si>
  <si>
    <t>Door Hardware PM's &amp; Repairs</t>
  </si>
  <si>
    <t>PM's and repairs completed ≥ 90% = 50 points</t>
  </si>
  <si>
    <t>PM's and repairs completed ≥ 80% and &lt; 90% - minimal problems = 35 points</t>
  </si>
  <si>
    <t>PM's and repairs completed ≥ 60% and &lt; 80% - needs to improve = 20 points</t>
  </si>
  <si>
    <t>PM's and repairs completed &lt; 60% = 0 points</t>
  </si>
  <si>
    <t>PM's and Repairs completed ≥ 90% - infrequent temperature problems = 100 points</t>
  </si>
  <si>
    <t>PM's and Repairs completed ≥ 80% and &lt; 90% - minimal temperature problems = 80 points</t>
  </si>
  <si>
    <t>PM's and Repairs completed ≥ 60% and &lt; 80% - frequent temperature problems = 60 points</t>
  </si>
  <si>
    <r>
      <t xml:space="preserve">PM's and Repairs completed </t>
    </r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- infrequent temperature problems = 50 points</t>
    </r>
  </si>
  <si>
    <r>
      <t xml:space="preserve">PM's and Repairs completed </t>
    </r>
    <r>
      <rPr>
        <sz val="10"/>
        <rFont val="Arial"/>
        <family val="2"/>
      </rPr>
      <t>≥</t>
    </r>
    <r>
      <rPr>
        <sz val="10"/>
        <rFont val="Tahoma"/>
        <family val="2"/>
      </rPr>
      <t xml:space="preserve"> 90% - infrequent temperature problems = 100 points</t>
    </r>
  </si>
  <si>
    <t>If detailed log is kept near all machinery areas = 10 points</t>
  </si>
  <si>
    <t>If detailed log is kept near 75% or more of the machinery areas = 8 points</t>
  </si>
  <si>
    <t>If detailed log is kept at least near 50% of the machinery areas but less than 75% = 5 points</t>
  </si>
  <si>
    <t>If detailed logs are not kept or less than 50% of machinery areas have logs = 0 points</t>
  </si>
  <si>
    <t>Quality of painting and wall repairs is satisfactory with only a few problems  = 10 points</t>
  </si>
  <si>
    <t>Poor quality performance, lack of supplies and scheduling problems = 5 Points</t>
  </si>
  <si>
    <t>High quality painting and wall repairs scheduled and completed  = 15 points</t>
  </si>
  <si>
    <t>If responded to &gt; 2 hours = 0 points</t>
  </si>
  <si>
    <t>PM's and Repairs completed &lt; 60% = 0 points</t>
  </si>
  <si>
    <t>Pump Maintenance (sump pumps, sewer pumps &amp; dewatering pumps)</t>
  </si>
  <si>
    <t>All Inspections, Certifications, Fire Pumps, Emergency Generators, on schedule, email notification and status = 15 points</t>
  </si>
  <si>
    <t>Moveable Wall Panel Preventive Maintenance, Alignment, and Finish  Repairs</t>
  </si>
  <si>
    <t>Lighting Replacement, Thermal Imaging Annual Survey, Electrical Problems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</si>
</sst>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indexed="10"/>
      <name val="Arial"/>
      <family val="2"/>
    </font>
    <font>
      <b/>
      <sz val="11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sz val="14"/>
      <name val="Tahoma"/>
      <family val="2"/>
    </font>
    <font>
      <u/>
      <sz val="11"/>
      <color indexed="12"/>
      <name val="Tahoma"/>
      <family val="2"/>
    </font>
    <font>
      <sz val="11"/>
      <color indexed="10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11"/>
      <color indexed="2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Dashed">
        <color indexed="1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Dashed">
        <color indexed="10"/>
      </right>
      <top style="thin">
        <color indexed="64"/>
      </top>
      <bottom/>
      <diagonal/>
    </border>
    <border>
      <left/>
      <right style="mediumDashed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Dashed">
        <color indexed="10"/>
      </left>
      <right style="mediumDashed">
        <color indexed="10"/>
      </right>
      <top/>
      <bottom/>
      <diagonal/>
    </border>
    <border>
      <left style="mediumDashed">
        <color indexed="10"/>
      </left>
      <right style="mediumDashed">
        <color indexed="1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DashDot">
        <color indexed="10"/>
      </right>
      <top/>
      <bottom/>
      <diagonal/>
    </border>
    <border>
      <left/>
      <right style="mediumDashDot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Dashed">
        <color indexed="10"/>
      </right>
      <top/>
      <bottom style="dashed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Dashed">
        <color indexed="10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10"/>
      </right>
      <top style="thin">
        <color indexed="64"/>
      </top>
      <bottom style="thin">
        <color indexed="64"/>
      </bottom>
      <diagonal/>
    </border>
    <border>
      <left style="mediumDashed">
        <color indexed="10"/>
      </left>
      <right style="mediumDashed">
        <color indexed="10"/>
      </right>
      <top style="mediumDashed">
        <color indexed="10"/>
      </top>
      <bottom/>
      <diagonal/>
    </border>
    <border>
      <left style="mediumDashed">
        <color indexed="10"/>
      </left>
      <right style="mediumDashed">
        <color indexed="10"/>
      </right>
      <top/>
      <bottom style="mediumDashed">
        <color indexed="10"/>
      </bottom>
      <diagonal/>
    </border>
    <border>
      <left style="mediumDashed">
        <color indexed="10"/>
      </left>
      <right style="mediumDashed">
        <color indexed="10"/>
      </right>
      <top style="thin">
        <color indexed="64"/>
      </top>
      <bottom/>
      <diagonal/>
    </border>
    <border>
      <left/>
      <right style="mediumDashed">
        <color indexed="10"/>
      </right>
      <top style="thin">
        <color indexed="64"/>
      </top>
      <bottom style="thin">
        <color indexed="64"/>
      </bottom>
      <diagonal/>
    </border>
    <border>
      <left style="mediumDashed">
        <color indexed="10"/>
      </left>
      <right style="thin">
        <color auto="1"/>
      </right>
      <top style="mediumDashed">
        <color indexed="10"/>
      </top>
      <bottom/>
      <diagonal/>
    </border>
    <border>
      <left style="mediumDashed">
        <color indexed="10"/>
      </left>
      <right style="thin">
        <color auto="1"/>
      </right>
      <top/>
      <bottom/>
      <diagonal/>
    </border>
    <border>
      <left style="mediumDashed">
        <color indexed="1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Dashed">
        <color indexed="1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Dashed">
        <color indexed="10"/>
      </left>
      <right style="thin">
        <color auto="1"/>
      </right>
      <top style="thin">
        <color indexed="64"/>
      </top>
      <bottom/>
      <diagonal/>
    </border>
    <border>
      <left/>
      <right style="mediumDashed">
        <color indexed="10"/>
      </right>
      <top style="dashed">
        <color indexed="22"/>
      </top>
      <bottom style="thin">
        <color auto="1"/>
      </bottom>
      <diagonal/>
    </border>
    <border>
      <left style="mediumDashed">
        <color indexed="10"/>
      </left>
      <right style="thin">
        <color auto="1"/>
      </right>
      <top style="mediumDashed">
        <color indexed="10"/>
      </top>
      <bottom style="mediumDashed">
        <color indexed="10"/>
      </bottom>
      <diagonal/>
    </border>
    <border>
      <left style="mediumDashed">
        <color indexed="10"/>
      </left>
      <right style="thin">
        <color auto="1"/>
      </right>
      <top/>
      <bottom style="mediumDashed">
        <color indexed="10"/>
      </bottom>
      <diagonal/>
    </border>
    <border>
      <left/>
      <right/>
      <top/>
      <bottom style="dashed">
        <color indexed="22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/>
      <diagonal/>
    </border>
    <border>
      <left style="mediumDashed">
        <color rgb="FFFF0000"/>
      </left>
      <right style="thin">
        <color indexed="64"/>
      </right>
      <top/>
      <bottom/>
      <diagonal/>
    </border>
    <border>
      <left style="mediumDashed">
        <color rgb="FFFF0000"/>
      </left>
      <right style="thin">
        <color indexed="64"/>
      </right>
      <top/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mediumDashed">
        <color rgb="FFFF0000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 style="mediumDashed">
        <color indexed="10"/>
      </right>
      <top style="thin">
        <color indexed="64"/>
      </top>
      <bottom style="dashed">
        <color theme="0" tint="-0.14996795556505021"/>
      </bottom>
      <diagonal/>
    </border>
    <border>
      <left style="mediumDashed">
        <color indexed="10"/>
      </left>
      <right style="thin">
        <color auto="1"/>
      </right>
      <top style="mediumDashed">
        <color indexed="10"/>
      </top>
      <bottom style="thin">
        <color indexed="64"/>
      </bottom>
      <diagonal/>
    </border>
    <border>
      <left/>
      <right/>
      <top/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mediumDashed">
        <color rgb="FFFF0000"/>
      </right>
      <top style="thin">
        <color indexed="64"/>
      </top>
      <bottom style="dashed">
        <color theme="0" tint="-0.14996795556505021"/>
      </bottom>
      <diagonal/>
    </border>
    <border>
      <left style="mediumDashed">
        <color rgb="FFFF0000"/>
      </left>
      <right style="thin">
        <color indexed="64"/>
      </right>
      <top/>
      <bottom style="mediumDashed">
        <color rgb="FFFF0000"/>
      </bottom>
      <diagonal/>
    </border>
    <border>
      <left/>
      <right style="mediumDashed">
        <color indexed="10"/>
      </right>
      <top style="thin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60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9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3" fillId="0" borderId="13" xfId="0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0" borderId="16" xfId="0" applyFont="1" applyBorder="1"/>
    <xf numFmtId="1" fontId="3" fillId="0" borderId="16" xfId="0" applyNumberFormat="1" applyFont="1" applyFill="1" applyBorder="1" applyAlignment="1" applyProtection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0" fontId="5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9" xfId="0" applyFont="1" applyFill="1" applyBorder="1" applyAlignment="1">
      <alignment wrapText="1"/>
    </xf>
    <xf numFmtId="49" fontId="7" fillId="2" borderId="20" xfId="0" applyNumberFormat="1" applyFont="1" applyFill="1" applyBorder="1" applyAlignment="1">
      <alignment horizontal="center"/>
    </xf>
    <xf numFmtId="164" fontId="7" fillId="2" borderId="20" xfId="0" applyNumberFormat="1" applyFont="1" applyFill="1" applyBorder="1" applyAlignment="1" applyProtection="1">
      <alignment horizontal="center"/>
    </xf>
    <xf numFmtId="2" fontId="7" fillId="2" borderId="20" xfId="0" applyNumberFormat="1" applyFont="1" applyFill="1" applyBorder="1" applyAlignment="1" applyProtection="1">
      <alignment horizontal="center"/>
    </xf>
    <xf numFmtId="164" fontId="7" fillId="4" borderId="20" xfId="0" applyNumberFormat="1" applyFont="1" applyFill="1" applyBorder="1" applyAlignment="1" applyProtection="1">
      <alignment horizontal="center"/>
    </xf>
    <xf numFmtId="165" fontId="7" fillId="2" borderId="20" xfId="0" applyNumberFormat="1" applyFont="1" applyFill="1" applyBorder="1" applyAlignment="1" applyProtection="1">
      <alignment horizontal="center"/>
    </xf>
    <xf numFmtId="2" fontId="7" fillId="2" borderId="21" xfId="0" applyNumberFormat="1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 applyProtection="1">
      <alignment horizontal="center"/>
    </xf>
    <xf numFmtId="2" fontId="7" fillId="2" borderId="1" xfId="0" applyNumberFormat="1" applyFont="1" applyFill="1" applyBorder="1" applyAlignment="1" applyProtection="1">
      <alignment horizontal="center"/>
    </xf>
    <xf numFmtId="165" fontId="7" fillId="4" borderId="1" xfId="0" applyNumberFormat="1" applyFont="1" applyFill="1" applyBorder="1" applyAlignment="1" applyProtection="1">
      <alignment horizontal="center"/>
    </xf>
    <xf numFmtId="2" fontId="7" fillId="2" borderId="2" xfId="0" applyNumberFormat="1" applyFont="1" applyFill="1" applyBorder="1" applyAlignment="1" applyProtection="1">
      <alignment horizontal="center"/>
      <protection locked="0"/>
    </xf>
    <xf numFmtId="9" fontId="7" fillId="2" borderId="1" xfId="0" applyNumberFormat="1" applyFont="1" applyFill="1" applyBorder="1" applyAlignment="1" applyProtection="1">
      <alignment horizontal="center"/>
    </xf>
    <xf numFmtId="164" fontId="7" fillId="2" borderId="1" xfId="0" applyNumberFormat="1" applyFont="1" applyFill="1" applyBorder="1" applyAlignment="1" applyProtection="1">
      <alignment horizontal="center"/>
    </xf>
    <xf numFmtId="164" fontId="7" fillId="4" borderId="1" xfId="0" applyNumberFormat="1" applyFont="1" applyFill="1" applyBorder="1" applyAlignment="1" applyProtection="1">
      <alignment horizontal="center"/>
    </xf>
    <xf numFmtId="165" fontId="7" fillId="2" borderId="1" xfId="2" applyNumberFormat="1" applyFont="1" applyFill="1" applyBorder="1" applyAlignment="1" applyProtection="1">
      <alignment horizontal="center"/>
    </xf>
    <xf numFmtId="0" fontId="7" fillId="2" borderId="22" xfId="0" applyFont="1" applyFill="1" applyBorder="1"/>
    <xf numFmtId="49" fontId="7" fillId="2" borderId="8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 applyProtection="1">
      <alignment horizontal="center"/>
    </xf>
    <xf numFmtId="2" fontId="7" fillId="2" borderId="8" xfId="0" applyNumberFormat="1" applyFont="1" applyFill="1" applyBorder="1" applyAlignment="1" applyProtection="1">
      <alignment horizontal="center"/>
    </xf>
    <xf numFmtId="164" fontId="7" fillId="4" borderId="8" xfId="0" applyNumberFormat="1" applyFont="1" applyFill="1" applyBorder="1" applyAlignment="1" applyProtection="1">
      <alignment horizontal="center"/>
    </xf>
    <xf numFmtId="165" fontId="7" fillId="2" borderId="8" xfId="0" applyNumberFormat="1" applyFont="1" applyFill="1" applyBorder="1" applyAlignment="1" applyProtection="1">
      <alignment horizontal="center"/>
    </xf>
    <xf numFmtId="2" fontId="7" fillId="2" borderId="9" xfId="0" applyNumberFormat="1" applyFont="1" applyFill="1" applyBorder="1" applyAlignment="1" applyProtection="1">
      <alignment horizontal="center"/>
      <protection locked="0"/>
    </xf>
    <xf numFmtId="0" fontId="6" fillId="2" borderId="21" xfId="0" applyFont="1" applyFill="1" applyBorder="1"/>
    <xf numFmtId="0" fontId="7" fillId="2" borderId="23" xfId="0" applyFont="1" applyFill="1" applyBorder="1"/>
    <xf numFmtId="0" fontId="7" fillId="2" borderId="24" xfId="0" applyFont="1" applyFill="1" applyBorder="1"/>
    <xf numFmtId="0" fontId="7" fillId="2" borderId="25" xfId="0" applyFont="1" applyFill="1" applyBorder="1"/>
    <xf numFmtId="9" fontId="7" fillId="2" borderId="25" xfId="0" applyNumberFormat="1" applyFont="1" applyFill="1" applyBorder="1" applyAlignment="1" applyProtection="1">
      <alignment horizontal="center"/>
    </xf>
    <xf numFmtId="2" fontId="7" fillId="2" borderId="26" xfId="0" applyNumberFormat="1" applyFont="1" applyFill="1" applyBorder="1" applyAlignment="1" applyProtection="1">
      <alignment horizontal="center"/>
    </xf>
    <xf numFmtId="9" fontId="6" fillId="2" borderId="20" xfId="0" applyNumberFormat="1" applyFont="1" applyFill="1" applyBorder="1" applyAlignment="1" applyProtection="1">
      <alignment horizontal="center"/>
    </xf>
    <xf numFmtId="2" fontId="6" fillId="2" borderId="20" xfId="0" applyNumberFormat="1" applyFont="1" applyFill="1" applyBorder="1" applyAlignment="1">
      <alignment horizontal="center"/>
    </xf>
    <xf numFmtId="0" fontId="7" fillId="2" borderId="27" xfId="0" applyFont="1" applyFill="1" applyBorder="1"/>
    <xf numFmtId="0" fontId="8" fillId="2" borderId="0" xfId="0" applyFont="1" applyFill="1"/>
    <xf numFmtId="0" fontId="9" fillId="2" borderId="0" xfId="0" applyFont="1" applyFill="1"/>
    <xf numFmtId="2" fontId="9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9" fillId="2" borderId="0" xfId="0" applyFont="1" applyFill="1" applyBorder="1"/>
    <xf numFmtId="0" fontId="7" fillId="2" borderId="29" xfId="0" applyFont="1" applyFill="1" applyBorder="1" applyAlignment="1">
      <alignment horizontal="center"/>
    </xf>
    <xf numFmtId="1" fontId="7" fillId="2" borderId="0" xfId="0" applyNumberFormat="1" applyFont="1" applyFill="1"/>
    <xf numFmtId="1" fontId="7" fillId="2" borderId="0" xfId="0" applyNumberFormat="1" applyFont="1" applyFill="1" applyBorder="1"/>
    <xf numFmtId="1" fontId="7" fillId="5" borderId="30" xfId="0" applyNumberFormat="1" applyFont="1" applyFill="1" applyBorder="1" applyAlignment="1" applyProtection="1">
      <alignment horizontal="center"/>
    </xf>
    <xf numFmtId="1" fontId="7" fillId="5" borderId="31" xfId="0" applyNumberFormat="1" applyFont="1" applyFill="1" applyBorder="1" applyAlignment="1" applyProtection="1">
      <alignment horizontal="center"/>
    </xf>
    <xf numFmtId="9" fontId="7" fillId="2" borderId="0" xfId="2" applyFont="1" applyFill="1"/>
    <xf numFmtId="0" fontId="7" fillId="2" borderId="1" xfId="0" quotePrefix="1" applyFont="1" applyFill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2" fillId="2" borderId="0" xfId="0" applyFont="1" applyFill="1"/>
    <xf numFmtId="0" fontId="0" fillId="2" borderId="0" xfId="0" applyFill="1"/>
    <xf numFmtId="0" fontId="9" fillId="2" borderId="12" xfId="0" applyFont="1" applyFill="1" applyBorder="1"/>
    <xf numFmtId="0" fontId="9" fillId="2" borderId="24" xfId="0" applyFont="1" applyFill="1" applyBorder="1"/>
    <xf numFmtId="0" fontId="9" fillId="2" borderId="25" xfId="0" applyFont="1" applyFill="1" applyBorder="1"/>
    <xf numFmtId="0" fontId="9" fillId="2" borderId="6" xfId="0" applyFont="1" applyFill="1" applyBorder="1"/>
    <xf numFmtId="0" fontId="12" fillId="3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4" fillId="2" borderId="0" xfId="0" applyFont="1" applyFill="1"/>
    <xf numFmtId="0" fontId="14" fillId="2" borderId="0" xfId="0" applyFont="1" applyFill="1" applyBorder="1"/>
    <xf numFmtId="0" fontId="8" fillId="3" borderId="3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 wrapText="1"/>
    </xf>
    <xf numFmtId="1" fontId="14" fillId="2" borderId="0" xfId="0" applyNumberFormat="1" applyFont="1" applyFill="1"/>
    <xf numFmtId="1" fontId="8" fillId="3" borderId="32" xfId="0" applyNumberFormat="1" applyFont="1" applyFill="1" applyBorder="1" applyAlignment="1">
      <alignment horizontal="center" wrapText="1"/>
    </xf>
    <xf numFmtId="1" fontId="8" fillId="3" borderId="33" xfId="0" applyNumberFormat="1" applyFont="1" applyFill="1" applyBorder="1" applyAlignment="1">
      <alignment horizontal="center" wrapText="1"/>
    </xf>
    <xf numFmtId="0" fontId="13" fillId="2" borderId="0" xfId="0" applyFont="1" applyFill="1" applyBorder="1"/>
    <xf numFmtId="2" fontId="11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indent="3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 indent="9"/>
    </xf>
    <xf numFmtId="0" fontId="15" fillId="2" borderId="36" xfId="1" applyFont="1" applyFill="1" applyBorder="1" applyAlignment="1" applyProtection="1">
      <alignment wrapText="1"/>
    </xf>
    <xf numFmtId="0" fontId="15" fillId="2" borderId="37" xfId="1" applyFont="1" applyFill="1" applyBorder="1" applyAlignment="1" applyProtection="1">
      <alignment wrapText="1"/>
    </xf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25" xfId="0" applyFont="1" applyFill="1" applyBorder="1" applyAlignment="1"/>
    <xf numFmtId="0" fontId="8" fillId="3" borderId="1" xfId="0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9" fillId="2" borderId="25" xfId="0" applyFont="1" applyFill="1" applyBorder="1" applyAlignment="1">
      <alignment vertical="top"/>
    </xf>
    <xf numFmtId="0" fontId="9" fillId="2" borderId="0" xfId="0" quotePrefix="1" applyFont="1" applyFill="1" applyBorder="1" applyAlignment="1">
      <alignment wrapText="1"/>
    </xf>
    <xf numFmtId="0" fontId="9" fillId="2" borderId="12" xfId="0" applyFont="1" applyFill="1" applyBorder="1" applyAlignment="1"/>
    <xf numFmtId="0" fontId="9" fillId="2" borderId="0" xfId="0" applyFont="1" applyFill="1" applyAlignment="1"/>
    <xf numFmtId="0" fontId="9" fillId="2" borderId="24" xfId="0" applyFont="1" applyFill="1" applyBorder="1" applyAlignment="1"/>
    <xf numFmtId="0" fontId="16" fillId="2" borderId="0" xfId="0" applyFont="1" applyFill="1" applyBorder="1"/>
    <xf numFmtId="0" fontId="16" fillId="6" borderId="0" xfId="0" applyFont="1" applyFill="1"/>
    <xf numFmtId="0" fontId="16" fillId="6" borderId="0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3" borderId="40" xfId="0" applyFont="1" applyFill="1" applyBorder="1"/>
    <xf numFmtId="0" fontId="7" fillId="6" borderId="0" xfId="0" applyFont="1" applyFill="1" applyBorder="1"/>
    <xf numFmtId="0" fontId="6" fillId="3" borderId="7" xfId="0" applyFont="1" applyFill="1" applyBorder="1" applyAlignment="1">
      <alignment horizontal="left"/>
    </xf>
    <xf numFmtId="0" fontId="12" fillId="4" borderId="0" xfId="0" applyFont="1" applyFill="1"/>
    <xf numFmtId="0" fontId="14" fillId="4" borderId="0" xfId="0" applyFont="1" applyFill="1"/>
    <xf numFmtId="1" fontId="14" fillId="4" borderId="0" xfId="0" applyNumberFormat="1" applyFont="1" applyFill="1"/>
    <xf numFmtId="0" fontId="12" fillId="7" borderId="0" xfId="0" applyFont="1" applyFill="1"/>
    <xf numFmtId="0" fontId="14" fillId="7" borderId="0" xfId="0" applyFont="1" applyFill="1"/>
    <xf numFmtId="1" fontId="7" fillId="5" borderId="41" xfId="0" applyNumberFormat="1" applyFont="1" applyFill="1" applyBorder="1" applyAlignment="1" applyProtection="1">
      <alignment horizontal="center"/>
    </xf>
    <xf numFmtId="1" fontId="7" fillId="5" borderId="42" xfId="0" applyNumberFormat="1" applyFont="1" applyFill="1" applyBorder="1" applyAlignment="1" applyProtection="1">
      <alignment horizontal="center"/>
    </xf>
    <xf numFmtId="0" fontId="8" fillId="3" borderId="43" xfId="0" applyFont="1" applyFill="1" applyBorder="1" applyAlignment="1">
      <alignment horizontal="center" wrapText="1"/>
    </xf>
    <xf numFmtId="1" fontId="7" fillId="2" borderId="44" xfId="0" applyNumberFormat="1" applyFont="1" applyFill="1" applyBorder="1" applyAlignment="1" applyProtection="1">
      <alignment horizontal="center"/>
    </xf>
    <xf numFmtId="0" fontId="8" fillId="3" borderId="45" xfId="0" applyFont="1" applyFill="1" applyBorder="1" applyAlignment="1">
      <alignment horizontal="center" wrapText="1"/>
    </xf>
    <xf numFmtId="1" fontId="7" fillId="8" borderId="46" xfId="0" applyNumberFormat="1" applyFont="1" applyFill="1" applyBorder="1" applyAlignment="1" applyProtection="1">
      <alignment horizontal="center"/>
    </xf>
    <xf numFmtId="1" fontId="6" fillId="5" borderId="32" xfId="0" applyNumberFormat="1" applyFont="1" applyFill="1" applyBorder="1" applyAlignment="1" applyProtection="1">
      <alignment horizontal="center"/>
    </xf>
    <xf numFmtId="0" fontId="11" fillId="2" borderId="7" xfId="0" applyFont="1" applyFill="1" applyBorder="1" applyAlignment="1">
      <alignment vertical="top" wrapText="1"/>
    </xf>
    <xf numFmtId="0" fontId="11" fillId="2" borderId="7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7" xfId="0" applyFont="1" applyFill="1" applyBorder="1" applyAlignment="1">
      <alignment horizontal="left" vertical="top" wrapText="1"/>
    </xf>
    <xf numFmtId="0" fontId="6" fillId="3" borderId="47" xfId="0" applyFont="1" applyFill="1" applyBorder="1" applyAlignment="1" applyProtection="1">
      <alignment horizontal="center"/>
      <protection locked="0"/>
    </xf>
    <xf numFmtId="0" fontId="9" fillId="2" borderId="48" xfId="0" applyFont="1" applyFill="1" applyBorder="1"/>
    <xf numFmtId="0" fontId="7" fillId="2" borderId="1" xfId="0" applyFont="1" applyFill="1" applyBorder="1" applyAlignment="1">
      <alignment horizontal="center"/>
    </xf>
    <xf numFmtId="0" fontId="14" fillId="4" borderId="0" xfId="0" applyFont="1" applyFill="1" applyBorder="1"/>
    <xf numFmtId="0" fontId="6" fillId="3" borderId="39" xfId="0" applyFont="1" applyFill="1" applyBorder="1" applyAlignment="1" applyProtection="1">
      <alignment horizontal="center"/>
      <protection locked="0"/>
    </xf>
    <xf numFmtId="0" fontId="15" fillId="9" borderId="49" xfId="1" applyFont="1" applyFill="1" applyBorder="1" applyAlignment="1" applyProtection="1">
      <alignment horizontal="left" indent="1"/>
      <protection locked="0"/>
    </xf>
    <xf numFmtId="1" fontId="7" fillId="5" borderId="50" xfId="0" applyNumberFormat="1" applyFont="1" applyFill="1" applyBorder="1" applyAlignment="1" applyProtection="1">
      <alignment horizontal="center"/>
    </xf>
    <xf numFmtId="0" fontId="15" fillId="8" borderId="42" xfId="1" applyFont="1" applyFill="1" applyBorder="1" applyAlignment="1" applyProtection="1">
      <alignment horizontal="left" indent="1"/>
      <protection locked="0"/>
    </xf>
    <xf numFmtId="0" fontId="11" fillId="2" borderId="51" xfId="0" applyFont="1" applyFill="1" applyBorder="1" applyAlignment="1">
      <alignment wrapText="1"/>
    </xf>
    <xf numFmtId="0" fontId="9" fillId="2" borderId="52" xfId="0" applyFont="1" applyFill="1" applyBorder="1" applyAlignment="1">
      <alignment vertical="top"/>
    </xf>
    <xf numFmtId="0" fontId="11" fillId="2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24" fillId="0" borderId="20" xfId="0" applyFont="1" applyBorder="1" applyAlignment="1">
      <alignment horizontal="right" vertical="top" wrapText="1"/>
    </xf>
    <xf numFmtId="0" fontId="22" fillId="0" borderId="26" xfId="0" applyFont="1" applyBorder="1" applyAlignment="1">
      <alignment vertical="top" wrapText="1"/>
    </xf>
    <xf numFmtId="10" fontId="24" fillId="0" borderId="26" xfId="0" applyNumberFormat="1" applyFont="1" applyBorder="1" applyAlignment="1">
      <alignment horizontal="center" vertical="top" wrapText="1"/>
    </xf>
    <xf numFmtId="0" fontId="24" fillId="0" borderId="12" xfId="0" applyFont="1" applyBorder="1" applyAlignment="1">
      <alignment horizontal="right" vertical="top" wrapText="1"/>
    </xf>
    <xf numFmtId="0" fontId="20" fillId="0" borderId="20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2" fillId="0" borderId="53" xfId="0" applyFont="1" applyBorder="1" applyAlignment="1">
      <alignment vertical="top" wrapText="1"/>
    </xf>
    <xf numFmtId="0" fontId="22" fillId="0" borderId="54" xfId="0" applyFont="1" applyBorder="1" applyAlignment="1">
      <alignment horizontal="center" vertical="top" wrapText="1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quotePrefix="1"/>
    <xf numFmtId="0" fontId="6" fillId="6" borderId="0" xfId="0" applyFont="1" applyFill="1"/>
    <xf numFmtId="0" fontId="6" fillId="6" borderId="0" xfId="0" applyFont="1" applyFill="1" applyBorder="1"/>
    <xf numFmtId="1" fontId="7" fillId="2" borderId="50" xfId="0" applyNumberFormat="1" applyFont="1" applyFill="1" applyBorder="1" applyAlignment="1" applyProtection="1">
      <alignment horizontal="left" wrapText="1"/>
      <protection locked="0"/>
    </xf>
    <xf numFmtId="1" fontId="7" fillId="2" borderId="30" xfId="0" applyNumberFormat="1" applyFont="1" applyFill="1" applyBorder="1" applyAlignment="1" applyProtection="1">
      <alignment horizontal="left" wrapText="1"/>
      <protection locked="0"/>
    </xf>
    <xf numFmtId="0" fontId="9" fillId="6" borderId="55" xfId="0" applyFont="1" applyFill="1" applyBorder="1" applyProtection="1"/>
    <xf numFmtId="0" fontId="9" fillId="6" borderId="56" xfId="0" applyFont="1" applyFill="1" applyBorder="1" applyProtection="1"/>
    <xf numFmtId="0" fontId="9" fillId="6" borderId="56" xfId="0" applyFont="1" applyFill="1" applyBorder="1" applyProtection="1">
      <protection locked="0"/>
    </xf>
    <xf numFmtId="0" fontId="9" fillId="6" borderId="57" xfId="0" applyFont="1" applyFill="1" applyBorder="1" applyProtection="1">
      <protection locked="0"/>
    </xf>
    <xf numFmtId="0" fontId="9" fillId="6" borderId="20" xfId="0" applyFont="1" applyFill="1" applyBorder="1" applyProtection="1">
      <protection locked="0"/>
    </xf>
    <xf numFmtId="0" fontId="0" fillId="6" borderId="57" xfId="0" applyFill="1" applyBorder="1" applyProtection="1">
      <protection locked="0"/>
    </xf>
    <xf numFmtId="0" fontId="6" fillId="3" borderId="4" xfId="0" applyFont="1" applyFill="1" applyBorder="1" applyAlignment="1">
      <alignment horizontal="center" wrapText="1"/>
    </xf>
    <xf numFmtId="0" fontId="6" fillId="3" borderId="47" xfId="0" applyFont="1" applyFill="1" applyBorder="1" applyAlignment="1">
      <alignment horizontal="center"/>
    </xf>
    <xf numFmtId="0" fontId="8" fillId="2" borderId="0" xfId="0" applyFont="1" applyFill="1" applyBorder="1"/>
    <xf numFmtId="0" fontId="12" fillId="2" borderId="0" xfId="0" applyFont="1" applyFill="1" applyBorder="1"/>
    <xf numFmtId="0" fontId="12" fillId="2" borderId="58" xfId="0" applyFont="1" applyFill="1" applyBorder="1" applyAlignment="1">
      <alignment horizontal="center"/>
    </xf>
    <xf numFmtId="0" fontId="6" fillId="3" borderId="59" xfId="0" applyFont="1" applyFill="1" applyBorder="1"/>
    <xf numFmtId="0" fontId="9" fillId="2" borderId="52" xfId="0" applyFont="1" applyFill="1" applyBorder="1"/>
    <xf numFmtId="0" fontId="11" fillId="2" borderId="51" xfId="0" applyFont="1" applyFill="1" applyBorder="1" applyAlignment="1">
      <alignment vertical="top" wrapText="1"/>
    </xf>
    <xf numFmtId="0" fontId="6" fillId="3" borderId="25" xfId="0" applyFont="1" applyFill="1" applyBorder="1"/>
    <xf numFmtId="0" fontId="11" fillId="2" borderId="51" xfId="0" applyFont="1" applyFill="1" applyBorder="1" applyAlignment="1">
      <alignment horizontal="justify" wrapText="1"/>
    </xf>
    <xf numFmtId="0" fontId="9" fillId="2" borderId="48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justify" wrapText="1"/>
    </xf>
    <xf numFmtId="0" fontId="9" fillId="2" borderId="52" xfId="0" applyFont="1" applyFill="1" applyBorder="1" applyAlignment="1">
      <alignment horizontal="justify" vertical="top"/>
    </xf>
    <xf numFmtId="0" fontId="6" fillId="3" borderId="39" xfId="0" applyFont="1" applyFill="1" applyBorder="1"/>
    <xf numFmtId="0" fontId="0" fillId="0" borderId="1" xfId="0" applyBorder="1"/>
    <xf numFmtId="0" fontId="19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" fontId="7" fillId="8" borderId="60" xfId="0" applyNumberFormat="1" applyFont="1" applyFill="1" applyBorder="1" applyAlignment="1" applyProtection="1">
      <alignment horizontal="center"/>
    </xf>
    <xf numFmtId="1" fontId="7" fillId="8" borderId="61" xfId="0" applyNumberFormat="1" applyFont="1" applyFill="1" applyBorder="1" applyAlignment="1" applyProtection="1">
      <alignment horizontal="center"/>
    </xf>
    <xf numFmtId="1" fontId="7" fillId="8" borderId="62" xfId="0" applyNumberFormat="1" applyFont="1" applyFill="1" applyBorder="1" applyAlignment="1" applyProtection="1">
      <alignment horizontal="center"/>
    </xf>
    <xf numFmtId="0" fontId="15" fillId="9" borderId="42" xfId="1" applyFont="1" applyFill="1" applyBorder="1" applyAlignment="1" applyProtection="1">
      <alignment horizontal="left" indent="1"/>
    </xf>
    <xf numFmtId="1" fontId="7" fillId="9" borderId="63" xfId="0" applyNumberFormat="1" applyFont="1" applyFill="1" applyBorder="1" applyAlignment="1" applyProtection="1">
      <alignment horizontal="center"/>
    </xf>
    <xf numFmtId="1" fontId="7" fillId="9" borderId="64" xfId="0" applyNumberFormat="1" applyFont="1" applyFill="1" applyBorder="1" applyAlignment="1" applyProtection="1">
      <alignment horizontal="center"/>
    </xf>
    <xf numFmtId="0" fontId="6" fillId="3" borderId="4" xfId="0" applyFont="1" applyFill="1" applyBorder="1"/>
    <xf numFmtId="0" fontId="9" fillId="2" borderId="25" xfId="0" applyFont="1" applyFill="1" applyBorder="1" applyAlignment="1">
      <alignment wrapText="1"/>
    </xf>
    <xf numFmtId="0" fontId="9" fillId="2" borderId="65" xfId="0" applyFont="1" applyFill="1" applyBorder="1" applyAlignment="1">
      <alignment wrapText="1"/>
    </xf>
    <xf numFmtId="0" fontId="6" fillId="3" borderId="40" xfId="0" applyFont="1" applyFill="1" applyBorder="1" applyAlignment="1">
      <alignment horizontal="left"/>
    </xf>
    <xf numFmtId="9" fontId="0" fillId="0" borderId="0" xfId="0" applyNumberFormat="1"/>
    <xf numFmtId="1" fontId="7" fillId="9" borderId="8" xfId="0" applyNumberFormat="1" applyFont="1" applyFill="1" applyBorder="1" applyAlignment="1" applyProtection="1">
      <alignment horizontal="center"/>
    </xf>
    <xf numFmtId="1" fontId="7" fillId="9" borderId="66" xfId="0" applyNumberFormat="1" applyFont="1" applyFill="1" applyBorder="1" applyAlignment="1" applyProtection="1">
      <alignment horizontal="center"/>
    </xf>
    <xf numFmtId="0" fontId="9" fillId="2" borderId="48" xfId="0" applyFont="1" applyFill="1" applyBorder="1" applyAlignment="1">
      <alignment vertical="top"/>
    </xf>
    <xf numFmtId="0" fontId="9" fillId="2" borderId="25" xfId="0" quotePrefix="1" applyFont="1" applyFill="1" applyBorder="1" applyAlignment="1">
      <alignment vertical="top"/>
    </xf>
    <xf numFmtId="0" fontId="9" fillId="2" borderId="7" xfId="0" applyFont="1" applyFill="1" applyBorder="1"/>
    <xf numFmtId="0" fontId="7" fillId="3" borderId="4" xfId="0" applyFont="1" applyFill="1" applyBorder="1"/>
    <xf numFmtId="0" fontId="7" fillId="2" borderId="67" xfId="0" applyFont="1" applyFill="1" applyBorder="1" applyAlignment="1">
      <alignment horizontal="center"/>
    </xf>
    <xf numFmtId="1" fontId="7" fillId="5" borderId="67" xfId="0" applyNumberFormat="1" applyFont="1" applyFill="1" applyBorder="1" applyAlignment="1" applyProtection="1">
      <alignment horizontal="center"/>
    </xf>
    <xf numFmtId="1" fontId="8" fillId="3" borderId="35" xfId="0" applyNumberFormat="1" applyFont="1" applyFill="1" applyBorder="1" applyAlignment="1">
      <alignment horizontal="center" wrapText="1"/>
    </xf>
    <xf numFmtId="1" fontId="8" fillId="3" borderId="68" xfId="0" applyNumberFormat="1" applyFont="1" applyFill="1" applyBorder="1" applyAlignment="1">
      <alignment horizontal="center" wrapText="1"/>
    </xf>
    <xf numFmtId="0" fontId="8" fillId="3" borderId="69" xfId="0" applyFont="1" applyFill="1" applyBorder="1" applyAlignment="1">
      <alignment horizontal="center" wrapText="1"/>
    </xf>
    <xf numFmtId="0" fontId="8" fillId="3" borderId="68" xfId="0" applyFont="1" applyFill="1" applyBorder="1" applyAlignment="1">
      <alignment horizontal="center" wrapText="1"/>
    </xf>
    <xf numFmtId="1" fontId="7" fillId="2" borderId="70" xfId="0" applyNumberFormat="1" applyFont="1" applyFill="1" applyBorder="1" applyAlignment="1" applyProtection="1">
      <alignment horizontal="center"/>
    </xf>
    <xf numFmtId="1" fontId="7" fillId="0" borderId="71" xfId="0" applyNumberFormat="1" applyFont="1" applyFill="1" applyBorder="1" applyAlignment="1" applyProtection="1">
      <alignment horizontal="center"/>
    </xf>
    <xf numFmtId="1" fontId="6" fillId="0" borderId="70" xfId="0" applyNumberFormat="1" applyFont="1" applyFill="1" applyBorder="1" applyAlignment="1" applyProtection="1">
      <alignment horizontal="center"/>
    </xf>
    <xf numFmtId="1" fontId="7" fillId="0" borderId="72" xfId="0" applyNumberFormat="1" applyFont="1" applyFill="1" applyBorder="1" applyAlignment="1" applyProtection="1">
      <alignment horizontal="center"/>
    </xf>
    <xf numFmtId="1" fontId="7" fillId="0" borderId="73" xfId="0" applyNumberFormat="1" applyFont="1" applyFill="1" applyBorder="1" applyAlignment="1" applyProtection="1">
      <alignment horizontal="center"/>
    </xf>
    <xf numFmtId="1" fontId="7" fillId="0" borderId="44" xfId="0" applyNumberFormat="1" applyFont="1" applyFill="1" applyBorder="1" applyAlignment="1" applyProtection="1">
      <alignment horizontal="center"/>
    </xf>
    <xf numFmtId="1" fontId="6" fillId="0" borderId="33" xfId="0" applyNumberFormat="1" applyFont="1" applyFill="1" applyBorder="1" applyAlignment="1" applyProtection="1">
      <alignment horizontal="center"/>
    </xf>
    <xf numFmtId="0" fontId="7" fillId="0" borderId="28" xfId="0" applyFont="1" applyFill="1" applyBorder="1" applyAlignment="1">
      <alignment horizontal="center"/>
    </xf>
    <xf numFmtId="1" fontId="7" fillId="0" borderId="74" xfId="0" applyNumberFormat="1" applyFont="1" applyFill="1" applyBorder="1" applyAlignment="1" applyProtection="1">
      <alignment horizontal="center"/>
    </xf>
    <xf numFmtId="1" fontId="7" fillId="0" borderId="75" xfId="0" applyNumberFormat="1" applyFont="1" applyFill="1" applyBorder="1" applyAlignment="1" applyProtection="1">
      <alignment horizontal="center"/>
    </xf>
    <xf numFmtId="1" fontId="7" fillId="5" borderId="32" xfId="0" applyNumberFormat="1" applyFont="1" applyFill="1" applyBorder="1" applyAlignment="1" applyProtection="1">
      <alignment horizontal="center"/>
    </xf>
    <xf numFmtId="1" fontId="7" fillId="5" borderId="33" xfId="0" applyNumberFormat="1" applyFont="1" applyFill="1" applyBorder="1" applyAlignment="1" applyProtection="1">
      <alignment horizontal="center"/>
    </xf>
    <xf numFmtId="0" fontId="9" fillId="2" borderId="76" xfId="0" applyFont="1" applyFill="1" applyBorder="1" applyAlignment="1">
      <alignment wrapText="1"/>
    </xf>
    <xf numFmtId="0" fontId="9" fillId="2" borderId="48" xfId="0" applyFont="1" applyFill="1" applyBorder="1" applyAlignment="1">
      <alignment horizontal="justify" vertical="top"/>
    </xf>
    <xf numFmtId="0" fontId="9" fillId="2" borderId="65" xfId="0" quotePrefix="1" applyFont="1" applyFill="1" applyBorder="1" applyAlignment="1">
      <alignment horizontal="justify"/>
    </xf>
    <xf numFmtId="0" fontId="7" fillId="5" borderId="1" xfId="0" applyFont="1" applyFill="1" applyBorder="1" applyAlignment="1">
      <alignment horizontal="center"/>
    </xf>
    <xf numFmtId="0" fontId="7" fillId="5" borderId="1" xfId="1" applyFont="1" applyFill="1" applyBorder="1" applyAlignment="1" applyProtection="1">
      <alignment horizontal="center" wrapText="1"/>
      <protection locked="0"/>
    </xf>
    <xf numFmtId="1" fontId="7" fillId="5" borderId="77" xfId="0" applyNumberFormat="1" applyFont="1" applyFill="1" applyBorder="1" applyAlignment="1" applyProtection="1">
      <alignment horizontal="center"/>
    </xf>
    <xf numFmtId="1" fontId="7" fillId="5" borderId="78" xfId="0" applyNumberFormat="1" applyFont="1" applyFill="1" applyBorder="1" applyAlignment="1" applyProtection="1">
      <alignment horizontal="center"/>
    </xf>
    <xf numFmtId="49" fontId="26" fillId="0" borderId="40" xfId="1" applyNumberFormat="1" applyFont="1" applyFill="1" applyBorder="1" applyAlignment="1" applyProtection="1">
      <alignment horizontal="left" vertical="top" wrapText="1"/>
      <protection locked="0"/>
    </xf>
    <xf numFmtId="49" fontId="26" fillId="0" borderId="40" xfId="1" applyNumberFormat="1" applyFont="1" applyFill="1" applyBorder="1" applyAlignment="1" applyProtection="1">
      <alignment horizontal="left" wrapText="1"/>
    </xf>
    <xf numFmtId="0" fontId="15" fillId="0" borderId="7" xfId="1" applyFont="1" applyFill="1" applyBorder="1" applyAlignment="1" applyProtection="1">
      <alignment horizontal="left" wrapText="1"/>
      <protection locked="0"/>
    </xf>
    <xf numFmtId="0" fontId="26" fillId="0" borderId="1" xfId="1" applyFont="1" applyFill="1" applyBorder="1" applyAlignment="1" applyProtection="1">
      <alignment horizontal="left" wrapText="1"/>
      <protection locked="0"/>
    </xf>
    <xf numFmtId="0" fontId="26" fillId="0" borderId="1" xfId="1" applyFont="1" applyFill="1" applyBorder="1" applyAlignment="1" applyProtection="1">
      <alignment horizontal="left" wrapText="1"/>
    </xf>
    <xf numFmtId="0" fontId="9" fillId="2" borderId="65" xfId="0" applyFont="1" applyFill="1" applyBorder="1" applyAlignment="1"/>
    <xf numFmtId="0" fontId="9" fillId="2" borderId="0" xfId="0" applyFont="1" applyFill="1" applyBorder="1" applyAlignment="1">
      <alignment vertical="top"/>
    </xf>
    <xf numFmtId="0" fontId="6" fillId="2" borderId="33" xfId="0" applyFont="1" applyFill="1" applyBorder="1" applyAlignment="1">
      <alignment horizontal="center"/>
    </xf>
    <xf numFmtId="0" fontId="19" fillId="2" borderId="0" xfId="0" applyFont="1" applyFill="1"/>
    <xf numFmtId="1" fontId="9" fillId="2" borderId="33" xfId="0" applyNumberFormat="1" applyFont="1" applyFill="1" applyBorder="1" applyAlignment="1" applyProtection="1">
      <alignment vertical="top" wrapText="1"/>
      <protection locked="0"/>
    </xf>
    <xf numFmtId="1" fontId="7" fillId="2" borderId="33" xfId="0" applyNumberFormat="1" applyFont="1" applyFill="1" applyBorder="1" applyAlignment="1" applyProtection="1">
      <alignment horizontal="left" vertical="top" wrapText="1"/>
      <protection locked="0"/>
    </xf>
    <xf numFmtId="1" fontId="9" fillId="2" borderId="33" xfId="0" applyNumberFormat="1" applyFont="1" applyFill="1" applyBorder="1" applyAlignment="1" applyProtection="1">
      <alignment horizontal="left" vertical="top" wrapText="1"/>
      <protection locked="0"/>
    </xf>
    <xf numFmtId="1" fontId="7" fillId="2" borderId="30" xfId="0" applyNumberFormat="1" applyFont="1" applyFill="1" applyBorder="1" applyAlignment="1" applyProtection="1">
      <alignment horizontal="left" vertical="top" wrapText="1"/>
      <protection locked="0"/>
    </xf>
    <xf numFmtId="1" fontId="7" fillId="2" borderId="31" xfId="0" applyNumberFormat="1" applyFont="1" applyFill="1" applyBorder="1" applyAlignment="1" applyProtection="1">
      <alignment horizontal="left" vertical="top" wrapText="1"/>
      <protection locked="0"/>
    </xf>
    <xf numFmtId="1" fontId="7" fillId="2" borderId="50" xfId="0" applyNumberFormat="1" applyFont="1" applyFill="1" applyBorder="1" applyAlignment="1" applyProtection="1">
      <alignment horizontal="left" vertical="top" wrapText="1"/>
      <protection locked="0"/>
    </xf>
    <xf numFmtId="1" fontId="7" fillId="2" borderId="71" xfId="0" applyNumberFormat="1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Border="1" applyAlignment="1">
      <alignment wrapText="1"/>
    </xf>
    <xf numFmtId="0" fontId="0" fillId="6" borderId="55" xfId="0" applyFill="1" applyBorder="1" applyAlignment="1" applyProtection="1">
      <alignment vertical="center"/>
      <protection locked="0"/>
    </xf>
    <xf numFmtId="0" fontId="11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9" fillId="0" borderId="25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25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9" fillId="2" borderId="65" xfId="0" quotePrefix="1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0" fillId="0" borderId="1" xfId="0" applyFill="1" applyBorder="1"/>
    <xf numFmtId="0" fontId="0" fillId="0" borderId="39" xfId="0" applyBorder="1"/>
    <xf numFmtId="0" fontId="0" fillId="0" borderId="39" xfId="0" applyBorder="1" applyAlignment="1">
      <alignment wrapText="1"/>
    </xf>
    <xf numFmtId="9" fontId="10" fillId="0" borderId="4" xfId="0" applyNumberFormat="1" applyFont="1" applyBorder="1" applyAlignment="1">
      <alignment horizontal="right"/>
    </xf>
    <xf numFmtId="0" fontId="0" fillId="0" borderId="4" xfId="0" applyBorder="1"/>
    <xf numFmtId="0" fontId="19" fillId="0" borderId="67" xfId="0" applyFont="1" applyBorder="1" applyAlignment="1">
      <alignment horizontal="center" wrapText="1"/>
    </xf>
    <xf numFmtId="0" fontId="19" fillId="0" borderId="71" xfId="0" applyFont="1" applyBorder="1" applyAlignment="1">
      <alignment horizontal="center" wrapText="1"/>
    </xf>
    <xf numFmtId="9" fontId="10" fillId="0" borderId="67" xfId="0" applyNumberFormat="1" applyFont="1" applyBorder="1" applyAlignment="1">
      <alignment horizontal="right"/>
    </xf>
    <xf numFmtId="0" fontId="0" fillId="0" borderId="67" xfId="0" applyBorder="1"/>
    <xf numFmtId="0" fontId="0" fillId="0" borderId="71" xfId="0" applyBorder="1"/>
    <xf numFmtId="0" fontId="0" fillId="0" borderId="67" xfId="0" applyFill="1" applyBorder="1"/>
    <xf numFmtId="0" fontId="0" fillId="0" borderId="71" xfId="0" applyFill="1" applyBorder="1"/>
    <xf numFmtId="0" fontId="0" fillId="0" borderId="67" xfId="0" applyBorder="1" applyAlignment="1">
      <alignment horizontal="right"/>
    </xf>
    <xf numFmtId="0" fontId="0" fillId="0" borderId="71" xfId="0" applyBorder="1" applyAlignment="1">
      <alignment horizontal="right"/>
    </xf>
    <xf numFmtId="0" fontId="0" fillId="0" borderId="78" xfId="0" applyBorder="1"/>
    <xf numFmtId="0" fontId="0" fillId="0" borderId="77" xfId="0" applyBorder="1"/>
    <xf numFmtId="0" fontId="0" fillId="0" borderId="70" xfId="0" applyBorder="1"/>
    <xf numFmtId="0" fontId="19" fillId="0" borderId="4" xfId="0" applyFont="1" applyBorder="1" applyAlignment="1">
      <alignment horizontal="center"/>
    </xf>
    <xf numFmtId="0" fontId="0" fillId="0" borderId="0" xfId="0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9" fontId="10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0" fillId="0" borderId="0" xfId="0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0" fontId="9" fillId="0" borderId="6" xfId="0" applyFont="1" applyFill="1" applyBorder="1"/>
    <xf numFmtId="0" fontId="9" fillId="0" borderId="12" xfId="0" applyFont="1" applyFill="1" applyBorder="1"/>
    <xf numFmtId="0" fontId="9" fillId="0" borderId="24" xfId="0" applyFont="1" applyFill="1" applyBorder="1"/>
    <xf numFmtId="0" fontId="11" fillId="0" borderId="25" xfId="0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Fill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9" fillId="2" borderId="65" xfId="0" quotePrefix="1" applyFont="1" applyFill="1" applyBorder="1" applyAlignment="1"/>
    <xf numFmtId="0" fontId="7" fillId="9" borderId="42" xfId="1" applyFont="1" applyFill="1" applyBorder="1" applyAlignment="1" applyProtection="1">
      <alignment horizontal="right" indent="1"/>
    </xf>
    <xf numFmtId="0" fontId="9" fillId="6" borderId="8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 vertical="top"/>
    </xf>
    <xf numFmtId="0" fontId="9" fillId="2" borderId="89" xfId="0" applyFont="1" applyFill="1" applyBorder="1"/>
    <xf numFmtId="0" fontId="9" fillId="2" borderId="26" xfId="0" applyFont="1" applyFill="1" applyBorder="1"/>
    <xf numFmtId="0" fontId="12" fillId="2" borderId="89" xfId="0" applyFont="1" applyFill="1" applyBorder="1" applyAlignment="1">
      <alignment horizontal="center" wrapText="1"/>
    </xf>
    <xf numFmtId="0" fontId="0" fillId="6" borderId="87" xfId="0" applyFill="1" applyBorder="1" applyAlignment="1" applyProtection="1">
      <alignment horizontal="center" vertical="center"/>
      <protection locked="0"/>
    </xf>
    <xf numFmtId="0" fontId="0" fillId="6" borderId="88" xfId="0" applyFill="1" applyBorder="1" applyAlignment="1" applyProtection="1">
      <alignment vertical="center"/>
      <protection locked="0"/>
    </xf>
    <xf numFmtId="0" fontId="0" fillId="6" borderId="87" xfId="0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/>
    <xf numFmtId="0" fontId="9" fillId="0" borderId="25" xfId="0" applyFont="1" applyFill="1" applyBorder="1" applyAlignment="1"/>
    <xf numFmtId="0" fontId="9" fillId="2" borderId="92" xfId="0" applyFont="1" applyFill="1" applyBorder="1" applyAlignment="1">
      <alignment horizontal="justify" vertical="top"/>
    </xf>
    <xf numFmtId="0" fontId="9" fillId="0" borderId="25" xfId="0" applyFont="1" applyFill="1" applyBorder="1" applyAlignment="1">
      <alignment horizontal="center" wrapText="1"/>
    </xf>
    <xf numFmtId="0" fontId="0" fillId="6" borderId="87" xfId="0" applyFill="1" applyBorder="1" applyAlignment="1" applyProtection="1">
      <alignment horizontal="center" vertical="center"/>
      <protection locked="0"/>
    </xf>
    <xf numFmtId="0" fontId="9" fillId="2" borderId="92" xfId="0" applyFont="1" applyFill="1" applyBorder="1" applyAlignment="1"/>
    <xf numFmtId="0" fontId="0" fillId="0" borderId="0" xfId="0" applyAlignment="1">
      <alignment horizontal="center"/>
    </xf>
    <xf numFmtId="0" fontId="9" fillId="2" borderId="52" xfId="0" applyFont="1" applyFill="1" applyBorder="1" applyAlignment="1">
      <alignment wrapText="1"/>
    </xf>
    <xf numFmtId="0" fontId="12" fillId="2" borderId="12" xfId="0" applyFont="1" applyFill="1" applyBorder="1" applyAlignment="1">
      <alignment horizontal="center"/>
    </xf>
    <xf numFmtId="0" fontId="0" fillId="6" borderId="94" xfId="0" applyFill="1" applyBorder="1" applyAlignment="1" applyProtection="1">
      <alignment vertical="center"/>
      <protection locked="0"/>
    </xf>
    <xf numFmtId="0" fontId="9" fillId="2" borderId="95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vertical="center"/>
    </xf>
    <xf numFmtId="0" fontId="9" fillId="2" borderId="95" xfId="0" quotePrefix="1" applyFont="1" applyFill="1" applyBorder="1" applyAlignment="1">
      <alignment wrapText="1"/>
    </xf>
    <xf numFmtId="0" fontId="9" fillId="2" borderId="102" xfId="0" applyFont="1" applyFill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9" fillId="0" borderId="95" xfId="0" quotePrefix="1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0" fillId="6" borderId="87" xfId="0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wrapText="1"/>
    </xf>
    <xf numFmtId="0" fontId="11" fillId="2" borderId="65" xfId="0" applyFont="1" applyFill="1" applyBorder="1" applyAlignment="1">
      <alignment wrapText="1"/>
    </xf>
    <xf numFmtId="0" fontId="9" fillId="2" borderId="92" xfId="0" applyFont="1" applyFill="1" applyBorder="1" applyAlignment="1">
      <alignment vertical="top"/>
    </xf>
    <xf numFmtId="0" fontId="9" fillId="2" borderId="92" xfId="0" applyFont="1" applyFill="1" applyBorder="1"/>
    <xf numFmtId="0" fontId="11" fillId="2" borderId="103" xfId="0" applyFont="1" applyFill="1" applyBorder="1" applyAlignment="1">
      <alignment vertical="center"/>
    </xf>
    <xf numFmtId="0" fontId="11" fillId="2" borderId="103" xfId="0" applyFont="1" applyFill="1" applyBorder="1" applyAlignment="1">
      <alignment vertical="center" wrapText="1"/>
    </xf>
    <xf numFmtId="0" fontId="11" fillId="2" borderId="103" xfId="0" applyFont="1" applyFill="1" applyBorder="1" applyAlignment="1">
      <alignment wrapText="1"/>
    </xf>
    <xf numFmtId="0" fontId="9" fillId="2" borderId="76" xfId="0" applyFont="1" applyFill="1" applyBorder="1"/>
    <xf numFmtId="0" fontId="9" fillId="2" borderId="48" xfId="0" applyFont="1" applyFill="1" applyBorder="1" applyAlignment="1">
      <alignment wrapText="1"/>
    </xf>
    <xf numFmtId="0" fontId="9" fillId="0" borderId="105" xfId="0" applyFont="1" applyFill="1" applyBorder="1" applyAlignment="1">
      <alignment horizontal="center" vertical="top"/>
    </xf>
    <xf numFmtId="0" fontId="11" fillId="2" borderId="106" xfId="0" applyFont="1" applyFill="1" applyBorder="1" applyAlignment="1">
      <alignment wrapText="1"/>
    </xf>
    <xf numFmtId="0" fontId="11" fillId="2" borderId="103" xfId="0" applyFont="1" applyFill="1" applyBorder="1" applyAlignment="1"/>
    <xf numFmtId="0" fontId="0" fillId="6" borderId="88" xfId="0" applyFill="1" applyBorder="1" applyAlignment="1" applyProtection="1">
      <alignment horizontal="center" vertical="center"/>
      <protection locked="0"/>
    </xf>
    <xf numFmtId="0" fontId="6" fillId="11" borderId="39" xfId="0" applyFont="1" applyFill="1" applyBorder="1" applyAlignment="1" applyProtection="1">
      <alignment horizontal="center"/>
      <protection locked="0"/>
    </xf>
    <xf numFmtId="0" fontId="11" fillId="2" borderId="107" xfId="0" applyFont="1" applyFill="1" applyBorder="1" applyAlignment="1">
      <alignment wrapText="1"/>
    </xf>
    <xf numFmtId="0" fontId="9" fillId="2" borderId="6" xfId="0" applyFont="1" applyFill="1" applyBorder="1" applyAlignment="1"/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5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vertical="center"/>
    </xf>
    <xf numFmtId="0" fontId="11" fillId="2" borderId="106" xfId="0" applyFont="1" applyFill="1" applyBorder="1" applyAlignment="1">
      <alignment horizontal="center" wrapText="1"/>
    </xf>
    <xf numFmtId="0" fontId="11" fillId="2" borderId="103" xfId="0" applyFont="1" applyFill="1" applyBorder="1" applyAlignment="1">
      <alignment vertical="top" wrapText="1"/>
    </xf>
    <xf numFmtId="0" fontId="11" fillId="2" borderId="109" xfId="0" applyFont="1" applyFill="1" applyBorder="1" applyAlignment="1">
      <alignment vertical="top" wrapText="1"/>
    </xf>
    <xf numFmtId="0" fontId="11" fillId="2" borderId="103" xfId="0" applyFont="1" applyFill="1" applyBorder="1" applyAlignment="1">
      <alignment horizontal="justify" wrapText="1"/>
    </xf>
    <xf numFmtId="0" fontId="11" fillId="0" borderId="103" xfId="0" applyFont="1" applyFill="1" applyBorder="1" applyAlignment="1">
      <alignment horizontal="left" vertical="center"/>
    </xf>
    <xf numFmtId="0" fontId="11" fillId="0" borderId="103" xfId="0" applyFont="1" applyFill="1" applyBorder="1" applyAlignment="1">
      <alignment horizontal="left"/>
    </xf>
    <xf numFmtId="0" fontId="11" fillId="2" borderId="103" xfId="0" applyFont="1" applyFill="1" applyBorder="1"/>
    <xf numFmtId="0" fontId="6" fillId="2" borderId="0" xfId="0" applyFont="1" applyFill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7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21" fillId="0" borderId="39" xfId="0" applyFont="1" applyBorder="1" applyAlignment="1">
      <alignment horizontal="center" vertical="top" wrapText="1"/>
    </xf>
    <xf numFmtId="0" fontId="21" fillId="0" borderId="40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2" fillId="0" borderId="38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8" fillId="3" borderId="39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2" borderId="79" xfId="0" applyFont="1" applyFill="1" applyBorder="1" applyAlignment="1">
      <alignment horizontal="right" wrapText="1"/>
    </xf>
    <xf numFmtId="0" fontId="6" fillId="2" borderId="80" xfId="0" applyFont="1" applyFill="1" applyBorder="1" applyAlignment="1">
      <alignment horizontal="right"/>
    </xf>
    <xf numFmtId="0" fontId="8" fillId="3" borderId="79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6" fillId="0" borderId="79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/>
    </xf>
    <xf numFmtId="0" fontId="9" fillId="6" borderId="86" xfId="0" applyFont="1" applyFill="1" applyBorder="1" applyAlignment="1" applyProtection="1">
      <alignment horizontal="center" vertical="center"/>
      <protection locked="0"/>
    </xf>
    <xf numFmtId="0" fontId="9" fillId="6" borderId="87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81" xfId="0" applyFont="1" applyFill="1" applyBorder="1" applyAlignment="1">
      <alignment horizontal="center"/>
    </xf>
    <xf numFmtId="0" fontId="25" fillId="6" borderId="87" xfId="0" applyFont="1" applyFill="1" applyBorder="1" applyAlignment="1" applyProtection="1">
      <alignment horizontal="center" vertical="center"/>
      <protection locked="0"/>
    </xf>
    <xf numFmtId="0" fontId="25" fillId="6" borderId="86" xfId="0" applyFont="1" applyFill="1" applyBorder="1" applyAlignment="1" applyProtection="1">
      <alignment horizontal="center" vertical="center"/>
      <protection locked="0"/>
    </xf>
    <xf numFmtId="0" fontId="25" fillId="0" borderId="87" xfId="0" applyFont="1" applyBorder="1" applyAlignment="1">
      <alignment horizontal="center" vertical="center"/>
    </xf>
    <xf numFmtId="0" fontId="9" fillId="6" borderId="91" xfId="0" applyFont="1" applyFill="1" applyBorder="1" applyAlignment="1" applyProtection="1">
      <alignment horizontal="center" vertical="center"/>
      <protection locked="0"/>
    </xf>
    <xf numFmtId="0" fontId="9" fillId="6" borderId="90" xfId="0" applyFont="1" applyFill="1" applyBorder="1" applyAlignment="1" applyProtection="1">
      <alignment horizontal="center" vertical="center"/>
      <protection locked="0"/>
    </xf>
    <xf numFmtId="0" fontId="0" fillId="6" borderId="91" xfId="0" applyFill="1" applyBorder="1" applyAlignment="1" applyProtection="1">
      <alignment vertical="center"/>
      <protection locked="0"/>
    </xf>
    <xf numFmtId="0" fontId="0" fillId="6" borderId="87" xfId="0" applyFill="1" applyBorder="1" applyAlignment="1" applyProtection="1">
      <alignment horizontal="center" vertical="center"/>
      <protection locked="0"/>
    </xf>
    <xf numFmtId="0" fontId="25" fillId="6" borderId="88" xfId="0" applyFont="1" applyFill="1" applyBorder="1" applyAlignment="1" applyProtection="1">
      <alignment horizontal="center" vertical="center"/>
      <protection locked="0"/>
    </xf>
    <xf numFmtId="0" fontId="9" fillId="6" borderId="88" xfId="0" applyFont="1" applyFill="1" applyBorder="1" applyAlignment="1" applyProtection="1">
      <alignment horizontal="center" vertical="center"/>
      <protection locked="0"/>
    </xf>
    <xf numFmtId="0" fontId="9" fillId="6" borderId="93" xfId="0" applyFont="1" applyFill="1" applyBorder="1" applyAlignment="1" applyProtection="1">
      <alignment horizontal="center" vertical="center"/>
      <protection locked="0"/>
    </xf>
    <xf numFmtId="0" fontId="9" fillId="6" borderId="94" xfId="0" applyFont="1" applyFill="1" applyBorder="1" applyAlignment="1" applyProtection="1">
      <alignment horizontal="center" vertical="center"/>
      <protection locked="0"/>
    </xf>
    <xf numFmtId="0" fontId="9" fillId="6" borderId="101" xfId="0" applyFont="1" applyFill="1" applyBorder="1" applyAlignment="1" applyProtection="1">
      <alignment horizontal="center" vertical="center"/>
      <protection locked="0"/>
    </xf>
    <xf numFmtId="0" fontId="0" fillId="6" borderId="101" xfId="0" applyFill="1" applyBorder="1" applyAlignment="1" applyProtection="1">
      <alignment vertical="center"/>
      <protection locked="0"/>
    </xf>
    <xf numFmtId="0" fontId="0" fillId="6" borderId="96" xfId="0" applyFill="1" applyBorder="1" applyAlignment="1" applyProtection="1">
      <alignment vertical="center"/>
      <protection locked="0"/>
    </xf>
    <xf numFmtId="0" fontId="0" fillId="0" borderId="101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9" fillId="6" borderId="100" xfId="0" applyFont="1" applyFill="1" applyBorder="1" applyAlignment="1" applyProtection="1">
      <alignment horizontal="center" vertical="center"/>
      <protection locked="0"/>
    </xf>
    <xf numFmtId="0" fontId="1" fillId="6" borderId="101" xfId="0" applyFont="1" applyFill="1" applyBorder="1" applyAlignment="1" applyProtection="1">
      <alignment horizontal="center" vertical="center"/>
      <protection locked="0"/>
    </xf>
    <xf numFmtId="0" fontId="1" fillId="6" borderId="96" xfId="0" applyFont="1" applyFill="1" applyBorder="1" applyAlignment="1" applyProtection="1">
      <alignment horizontal="center" vertical="center"/>
      <protection locked="0"/>
    </xf>
    <xf numFmtId="0" fontId="0" fillId="6" borderId="101" xfId="0" applyFill="1" applyBorder="1" applyAlignment="1" applyProtection="1">
      <alignment horizontal="center" vertical="center"/>
      <protection locked="0"/>
    </xf>
    <xf numFmtId="0" fontId="0" fillId="6" borderId="96" xfId="0" applyFill="1" applyBorder="1" applyAlignment="1" applyProtection="1">
      <alignment horizontal="center" vertical="center"/>
      <protection locked="0"/>
    </xf>
    <xf numFmtId="0" fontId="9" fillId="6" borderId="108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>
      <alignment horizontal="center"/>
    </xf>
    <xf numFmtId="0" fontId="1" fillId="0" borderId="101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9" fillId="6" borderId="97" xfId="0" applyFont="1" applyFill="1" applyBorder="1" applyAlignment="1" applyProtection="1">
      <alignment horizontal="center" vertical="center"/>
      <protection locked="0"/>
    </xf>
    <xf numFmtId="0" fontId="9" fillId="6" borderId="98" xfId="0" applyFont="1" applyFill="1" applyBorder="1" applyAlignment="1" applyProtection="1">
      <alignment horizontal="center" vertical="center"/>
      <protection locked="0"/>
    </xf>
    <xf numFmtId="0" fontId="9" fillId="6" borderId="99" xfId="0" applyFont="1" applyFill="1" applyBorder="1" applyAlignment="1" applyProtection="1">
      <alignment horizontal="center" vertical="center"/>
      <protection locked="0"/>
    </xf>
    <xf numFmtId="0" fontId="9" fillId="6" borderId="104" xfId="0" applyFont="1" applyFill="1" applyBorder="1" applyAlignment="1" applyProtection="1">
      <alignment horizontal="center" vertical="center"/>
      <protection locked="0"/>
    </xf>
    <xf numFmtId="0" fontId="6" fillId="2" borderId="79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9" fillId="2" borderId="0" xfId="0" applyFont="1" applyFill="1" applyBorder="1" applyAlignment="1">
      <alignment wrapText="1"/>
    </xf>
    <xf numFmtId="0" fontId="0" fillId="0" borderId="0" xfId="0" applyBorder="1" applyAlignment="1"/>
    <xf numFmtId="0" fontId="9" fillId="6" borderId="82" xfId="0" applyFont="1" applyFill="1" applyBorder="1" applyAlignment="1" applyProtection="1">
      <alignment horizontal="center" vertical="center"/>
      <protection locked="0"/>
    </xf>
    <xf numFmtId="0" fontId="0" fillId="6" borderId="55" xfId="0" applyFill="1" applyBorder="1" applyAlignment="1" applyProtection="1">
      <alignment vertical="center"/>
      <protection locked="0"/>
    </xf>
    <xf numFmtId="0" fontId="9" fillId="6" borderId="84" xfId="0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vertical="center"/>
    </xf>
    <xf numFmtId="0" fontId="0" fillId="6" borderId="56" xfId="0" applyFill="1" applyBorder="1" applyAlignment="1" applyProtection="1">
      <alignment vertical="center"/>
      <protection locked="0"/>
    </xf>
    <xf numFmtId="0" fontId="0" fillId="0" borderId="83" xfId="0" applyBorder="1" applyAlignment="1">
      <alignment vertical="center"/>
    </xf>
    <xf numFmtId="0" fontId="0" fillId="6" borderId="82" xfId="0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83" xfId="0" applyBorder="1" applyAlignment="1"/>
    <xf numFmtId="0" fontId="8" fillId="3" borderId="40" xfId="0" applyFont="1" applyFill="1" applyBorder="1" applyAlignment="1">
      <alignment horizontal="center"/>
    </xf>
    <xf numFmtId="0" fontId="9" fillId="6" borderId="82" xfId="0" applyFont="1" applyFill="1" applyBorder="1" applyAlignment="1" applyProtection="1">
      <alignment horizontal="center" vertical="center"/>
    </xf>
    <xf numFmtId="0" fontId="9" fillId="6" borderId="55" xfId="0" applyFont="1" applyFill="1" applyBorder="1" applyAlignment="1" applyProtection="1">
      <alignment horizontal="center" vertical="center"/>
    </xf>
    <xf numFmtId="0" fontId="9" fillId="6" borderId="84" xfId="0" applyFont="1" applyFill="1" applyBorder="1" applyAlignment="1" applyProtection="1">
      <alignment horizontal="center" vertical="center"/>
    </xf>
    <xf numFmtId="0" fontId="9" fillId="6" borderId="85" xfId="0" applyFont="1" applyFill="1" applyBorder="1" applyAlignment="1" applyProtection="1">
      <alignment horizontal="center" vertical="center"/>
      <protection locked="0"/>
    </xf>
    <xf numFmtId="0" fontId="0" fillId="6" borderId="85" xfId="0" applyFill="1" applyBorder="1" applyAlignment="1" applyProtection="1">
      <alignment vertical="center"/>
      <protection locked="0"/>
    </xf>
    <xf numFmtId="0" fontId="0" fillId="6" borderId="51" xfId="0" applyFill="1" applyBorder="1" applyAlignment="1" applyProtection="1">
      <alignment vertical="center"/>
      <protection locked="0"/>
    </xf>
    <xf numFmtId="0" fontId="12" fillId="10" borderId="0" xfId="0" applyFont="1" applyFill="1" applyAlignment="1"/>
    <xf numFmtId="0" fontId="9" fillId="6" borderId="55" xfId="0" applyFont="1" applyFill="1" applyBorder="1" applyAlignment="1" applyProtection="1">
      <alignment horizontal="center" vertical="center"/>
      <protection locked="0"/>
    </xf>
    <xf numFmtId="0" fontId="0" fillId="6" borderId="83" xfId="0" applyFill="1" applyBorder="1" applyAlignment="1" applyProtection="1">
      <alignment vertical="center"/>
      <protection locked="0"/>
    </xf>
    <xf numFmtId="0" fontId="12" fillId="3" borderId="39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0" fillId="0" borderId="83" xfId="0" applyBorder="1" applyAlignment="1">
      <alignment horizontal="center" vertical="center"/>
    </xf>
    <xf numFmtId="0" fontId="8" fillId="3" borderId="69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6" fillId="2" borderId="78" xfId="0" applyFont="1" applyFill="1" applyBorder="1" applyAlignment="1">
      <alignment horizontal="center"/>
    </xf>
    <xf numFmtId="0" fontId="6" fillId="2" borderId="77" xfId="0" applyFont="1" applyFill="1" applyBorder="1" applyAlignment="1">
      <alignment horizontal="center"/>
    </xf>
    <xf numFmtId="0" fontId="9" fillId="6" borderId="56" xfId="0" applyFont="1" applyFill="1" applyBorder="1" applyAlignment="1" applyProtection="1">
      <alignment horizontal="center" vertical="center"/>
      <protection locked="0"/>
    </xf>
    <xf numFmtId="0" fontId="19" fillId="0" borderId="71" xfId="0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center" wrapText="1"/>
    </xf>
    <xf numFmtId="165" fontId="1" fillId="0" borderId="71" xfId="0" applyNumberFormat="1" applyFont="1" applyFill="1" applyBorder="1" applyAlignment="1">
      <alignment horizontal="center" wrapText="1"/>
    </xf>
    <xf numFmtId="165" fontId="1" fillId="0" borderId="71" xfId="0" applyNumberFormat="1" applyFont="1" applyBorder="1" applyAlignment="1">
      <alignment horizontal="right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704850</xdr:colOff>
      <xdr:row>4</xdr:row>
      <xdr:rowOff>114300</xdr:rowOff>
    </xdr:to>
    <xdr:pic>
      <xdr:nvPicPr>
        <xdr:cNvPr id="49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3095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</xdr:row>
      <xdr:rowOff>390525</xdr:rowOff>
    </xdr:from>
    <xdr:to>
      <xdr:col>1</xdr:col>
      <xdr:colOff>552450</xdr:colOff>
      <xdr:row>8</xdr:row>
      <xdr:rowOff>180975</xdr:rowOff>
    </xdr:to>
    <xdr:sp macro="" textlink="">
      <xdr:nvSpPr>
        <xdr:cNvPr id="60464" name="Line 2"/>
        <xdr:cNvSpPr>
          <a:spLocks noChangeShapeType="1"/>
        </xdr:cNvSpPr>
      </xdr:nvSpPr>
      <xdr:spPr bwMode="auto">
        <a:xfrm>
          <a:off x="4057650" y="177165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106680</xdr:colOff>
      <xdr:row>43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7680960" y="7978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9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BW18"/>
  <sheetViews>
    <sheetView zoomScale="75" zoomScaleNormal="75" workbookViewId="0">
      <selection activeCell="A22" sqref="A22"/>
    </sheetView>
  </sheetViews>
  <sheetFormatPr defaultRowHeight="14.25" x14ac:dyDescent="0.2"/>
  <cols>
    <col min="1" max="1" width="36" style="26" customWidth="1"/>
    <col min="2" max="2" width="13.42578125" style="26" hidden="1" customWidth="1"/>
    <col min="3" max="9" width="15.42578125" style="26" customWidth="1"/>
    <col min="10" max="75" width="9.140625" style="25"/>
    <col min="76" max="16384" width="9.140625" style="26"/>
  </cols>
  <sheetData>
    <row r="6" spans="1:75" x14ac:dyDescent="0.2">
      <c r="A6" s="367" t="s">
        <v>16</v>
      </c>
      <c r="B6" s="367"/>
      <c r="C6" s="367"/>
      <c r="D6" s="367"/>
      <c r="E6" s="367"/>
      <c r="F6" s="367"/>
      <c r="G6" s="367"/>
      <c r="H6" s="367"/>
      <c r="I6" s="367"/>
    </row>
    <row r="7" spans="1:75" x14ac:dyDescent="0.2">
      <c r="A7" s="367" t="s">
        <v>29</v>
      </c>
      <c r="B7" s="367"/>
      <c r="C7" s="367"/>
      <c r="D7" s="367"/>
      <c r="E7" s="367"/>
      <c r="F7" s="367"/>
      <c r="G7" s="367"/>
      <c r="H7" s="367"/>
      <c r="I7" s="367"/>
    </row>
    <row r="8" spans="1:75" x14ac:dyDescent="0.2">
      <c r="A8" s="367" t="s">
        <v>40</v>
      </c>
      <c r="B8" s="367"/>
      <c r="C8" s="367"/>
      <c r="D8" s="367"/>
      <c r="E8" s="367"/>
      <c r="F8" s="367"/>
      <c r="G8" s="367"/>
      <c r="H8" s="367"/>
      <c r="I8" s="367"/>
    </row>
    <row r="9" spans="1:75" x14ac:dyDescent="0.2">
      <c r="A9" s="367" t="s">
        <v>39</v>
      </c>
      <c r="B9" s="367"/>
      <c r="C9" s="367"/>
      <c r="D9" s="367"/>
      <c r="E9" s="367"/>
      <c r="F9" s="367"/>
      <c r="G9" s="367"/>
      <c r="H9" s="367"/>
      <c r="I9" s="367"/>
    </row>
    <row r="11" spans="1:75" s="30" customFormat="1" ht="38.25" customHeight="1" x14ac:dyDescent="0.2">
      <c r="A11" s="27" t="s">
        <v>6</v>
      </c>
      <c r="B11" s="28" t="s">
        <v>30</v>
      </c>
      <c r="C11" s="28" t="s">
        <v>9</v>
      </c>
      <c r="D11" s="28" t="s">
        <v>10</v>
      </c>
      <c r="E11" s="27" t="s">
        <v>7</v>
      </c>
      <c r="F11" s="27" t="s">
        <v>8</v>
      </c>
      <c r="G11" s="27" t="s">
        <v>11</v>
      </c>
      <c r="H11" s="27" t="s">
        <v>12</v>
      </c>
      <c r="I11" s="27" t="s">
        <v>5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</row>
    <row r="12" spans="1:75" ht="48" customHeight="1" x14ac:dyDescent="0.2">
      <c r="A12" s="31" t="s">
        <v>31</v>
      </c>
      <c r="B12" s="32" t="s">
        <v>32</v>
      </c>
      <c r="C12" s="33">
        <v>3</v>
      </c>
      <c r="D12" s="34">
        <f t="shared" ref="D12:D17" si="0">+C12/E12</f>
        <v>0.67</v>
      </c>
      <c r="E12" s="33">
        <v>4.5</v>
      </c>
      <c r="F12" s="35">
        <v>3.5</v>
      </c>
      <c r="G12" s="34">
        <f t="shared" ref="G12:G17" si="1">+F12/E12</f>
        <v>0.78</v>
      </c>
      <c r="H12" s="36">
        <v>0.05</v>
      </c>
      <c r="I12" s="37">
        <f t="shared" ref="I12:I17" si="2">IF(G12&gt;=D12,G12*H12*100,0)</f>
        <v>3.9</v>
      </c>
    </row>
    <row r="13" spans="1:75" ht="48" customHeight="1" x14ac:dyDescent="0.2">
      <c r="A13" s="38" t="s">
        <v>33</v>
      </c>
      <c r="B13" s="39" t="s">
        <v>34</v>
      </c>
      <c r="C13" s="40">
        <v>0.03</v>
      </c>
      <c r="D13" s="41">
        <f t="shared" si="0"/>
        <v>0.6</v>
      </c>
      <c r="E13" s="40">
        <v>0.05</v>
      </c>
      <c r="F13" s="42">
        <v>4.2999999999999997E-2</v>
      </c>
      <c r="G13" s="41">
        <f t="shared" si="1"/>
        <v>0.86</v>
      </c>
      <c r="H13" s="40">
        <v>0.15</v>
      </c>
      <c r="I13" s="43">
        <f t="shared" si="2"/>
        <v>12.9</v>
      </c>
    </row>
    <row r="14" spans="1:75" ht="48" customHeight="1" x14ac:dyDescent="0.2">
      <c r="A14" s="38" t="s">
        <v>35</v>
      </c>
      <c r="B14" s="39" t="s">
        <v>36</v>
      </c>
      <c r="C14" s="40">
        <v>0.01</v>
      </c>
      <c r="D14" s="41">
        <f t="shared" si="0"/>
        <v>0.33</v>
      </c>
      <c r="E14" s="44">
        <v>0.03</v>
      </c>
      <c r="F14" s="42">
        <v>0.03</v>
      </c>
      <c r="G14" s="41">
        <f t="shared" si="1"/>
        <v>1</v>
      </c>
      <c r="H14" s="40">
        <v>0.2</v>
      </c>
      <c r="I14" s="43">
        <f t="shared" si="2"/>
        <v>20</v>
      </c>
    </row>
    <row r="15" spans="1:75" ht="48" customHeight="1" x14ac:dyDescent="0.2">
      <c r="A15" s="38" t="s">
        <v>37</v>
      </c>
      <c r="B15" s="39"/>
      <c r="C15" s="45">
        <v>3</v>
      </c>
      <c r="D15" s="41">
        <f t="shared" si="0"/>
        <v>0.67</v>
      </c>
      <c r="E15" s="45">
        <v>4.5</v>
      </c>
      <c r="F15" s="46">
        <v>3</v>
      </c>
      <c r="G15" s="41">
        <f t="shared" si="1"/>
        <v>0.67</v>
      </c>
      <c r="H15" s="40">
        <v>0.1</v>
      </c>
      <c r="I15" s="43">
        <f t="shared" si="2"/>
        <v>6.7</v>
      </c>
    </row>
    <row r="16" spans="1:75" ht="48" customHeight="1" x14ac:dyDescent="0.2">
      <c r="A16" s="38" t="s">
        <v>19</v>
      </c>
      <c r="B16" s="39"/>
      <c r="C16" s="45">
        <v>3</v>
      </c>
      <c r="D16" s="41">
        <f t="shared" si="0"/>
        <v>0.67</v>
      </c>
      <c r="E16" s="45">
        <v>4.5</v>
      </c>
      <c r="F16" s="46">
        <v>4.5</v>
      </c>
      <c r="G16" s="41">
        <f t="shared" si="1"/>
        <v>1</v>
      </c>
      <c r="H16" s="47">
        <v>0.4</v>
      </c>
      <c r="I16" s="43">
        <f t="shared" si="2"/>
        <v>40</v>
      </c>
    </row>
    <row r="17" spans="1:75" ht="48" customHeight="1" thickBot="1" x14ac:dyDescent="0.25">
      <c r="A17" s="48" t="s">
        <v>20</v>
      </c>
      <c r="B17" s="49"/>
      <c r="C17" s="50">
        <v>3</v>
      </c>
      <c r="D17" s="51">
        <f t="shared" si="0"/>
        <v>0.67</v>
      </c>
      <c r="E17" s="50">
        <v>4.5</v>
      </c>
      <c r="F17" s="52">
        <v>4</v>
      </c>
      <c r="G17" s="51">
        <f t="shared" si="1"/>
        <v>0.89</v>
      </c>
      <c r="H17" s="53">
        <v>0.1</v>
      </c>
      <c r="I17" s="54">
        <f t="shared" si="2"/>
        <v>8.9</v>
      </c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63" customFormat="1" ht="30.75" customHeight="1" x14ac:dyDescent="0.2">
      <c r="A18" s="55" t="s">
        <v>38</v>
      </c>
      <c r="B18" s="56"/>
      <c r="C18" s="57"/>
      <c r="D18" s="58"/>
      <c r="E18" s="59"/>
      <c r="F18" s="59"/>
      <c r="G18" s="60"/>
      <c r="H18" s="61">
        <f>SUM(H12:H17)</f>
        <v>1</v>
      </c>
      <c r="I18" s="62">
        <f>SUM(I12:I17)</f>
        <v>92.4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</row>
  </sheetData>
  <customSheetViews>
    <customSheetView guid="{E5F869D0-E390-4A5B-9740-2984A366B207}" scale="75" showPageBreaks="1" printArea="1" hiddenColumns="1" state="hidden" showRuler="0">
      <selection activeCell="A22" sqref="A22"/>
      <pageMargins left="0.04" right="0.04" top="1" bottom="1" header="0.5" footer="0.5"/>
      <printOptions horizontalCentered="1"/>
      <pageSetup scale="95" orientation="landscape" r:id="rId1"/>
      <headerFooter alignWithMargins="0"/>
    </customSheetView>
  </customSheetViews>
  <mergeCells count="4">
    <mergeCell ref="A6:I6"/>
    <mergeCell ref="A7:I7"/>
    <mergeCell ref="A8:I8"/>
    <mergeCell ref="A9:I9"/>
  </mergeCells>
  <phoneticPr fontId="0" type="noConversion"/>
  <printOptions horizontalCentered="1"/>
  <pageMargins left="0.04" right="0.04" top="1" bottom="1" header="0.5" footer="0.5"/>
  <pageSetup scale="95" orientation="landscape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view="pageBreakPreview" topLeftCell="A18" zoomScaleNormal="100" zoomScaleSheetLayoutView="100" workbookViewId="0">
      <selection activeCell="B26" sqref="B26:D31"/>
    </sheetView>
  </sheetViews>
  <sheetFormatPr defaultRowHeight="12.75" x14ac:dyDescent="0.2"/>
  <cols>
    <col min="1" max="1" width="3.7109375" customWidth="1"/>
    <col min="2" max="2" width="4.28515625" customWidth="1"/>
    <col min="3" max="3" width="72" customWidth="1"/>
    <col min="4" max="4" width="14.85546875" customWidth="1"/>
  </cols>
  <sheetData>
    <row r="1" spans="1:4" ht="15" x14ac:dyDescent="0.2">
      <c r="A1" s="64" t="s">
        <v>246</v>
      </c>
      <c r="B1" s="110"/>
      <c r="C1" s="65"/>
      <c r="D1" s="72"/>
    </row>
    <row r="2" spans="1:4" ht="15" x14ac:dyDescent="0.2">
      <c r="A2" s="186" t="s">
        <v>65</v>
      </c>
      <c r="B2" s="112"/>
      <c r="C2" s="72"/>
      <c r="D2" s="72"/>
    </row>
    <row r="3" spans="1:4" ht="15" x14ac:dyDescent="0.2">
      <c r="A3" s="186" t="s">
        <v>50</v>
      </c>
      <c r="B3" s="112"/>
      <c r="C3" s="72"/>
      <c r="D3" s="72"/>
    </row>
    <row r="4" spans="1:4" ht="8.25" customHeight="1" x14ac:dyDescent="0.25">
      <c r="A4" s="187"/>
      <c r="B4" s="112"/>
      <c r="C4" s="72"/>
      <c r="D4" s="86"/>
    </row>
    <row r="5" spans="1:4" ht="28.5" x14ac:dyDescent="0.2">
      <c r="A5" s="392" t="s">
        <v>52</v>
      </c>
      <c r="B5" s="392"/>
      <c r="C5" s="393"/>
      <c r="D5" s="184" t="s">
        <v>51</v>
      </c>
    </row>
    <row r="6" spans="1:4" ht="9.75" customHeight="1" x14ac:dyDescent="0.25">
      <c r="A6" s="328"/>
      <c r="B6" s="111"/>
      <c r="C6" s="188"/>
      <c r="D6" s="312"/>
    </row>
    <row r="7" spans="1:4" ht="15" thickBot="1" x14ac:dyDescent="0.25">
      <c r="A7" s="152" t="s">
        <v>24</v>
      </c>
      <c r="B7" s="210" t="s">
        <v>49</v>
      </c>
      <c r="C7" s="189"/>
      <c r="D7" s="185">
        <v>200</v>
      </c>
    </row>
    <row r="8" spans="1:4" x14ac:dyDescent="0.2">
      <c r="A8" s="87"/>
      <c r="B8" s="348" t="s">
        <v>53</v>
      </c>
      <c r="C8" s="344" t="s">
        <v>286</v>
      </c>
      <c r="D8" s="390">
        <v>50</v>
      </c>
    </row>
    <row r="9" spans="1:4" x14ac:dyDescent="0.2">
      <c r="A9" s="84"/>
      <c r="B9" s="262"/>
      <c r="C9" s="209" t="s">
        <v>301</v>
      </c>
      <c r="D9" s="400"/>
    </row>
    <row r="10" spans="1:4" ht="28.5" customHeight="1" x14ac:dyDescent="0.2">
      <c r="A10" s="84"/>
      <c r="B10" s="262"/>
      <c r="C10" s="209" t="s">
        <v>312</v>
      </c>
      <c r="D10" s="400"/>
    </row>
    <row r="11" spans="1:4" ht="25.5" customHeight="1" x14ac:dyDescent="0.2">
      <c r="A11" s="84"/>
      <c r="B11" s="262"/>
      <c r="C11" s="209" t="s">
        <v>313</v>
      </c>
      <c r="D11" s="400"/>
    </row>
    <row r="12" spans="1:4" ht="15" customHeight="1" x14ac:dyDescent="0.2">
      <c r="A12" s="84"/>
      <c r="B12" s="262"/>
      <c r="C12" s="190" t="s">
        <v>314</v>
      </c>
      <c r="D12" s="400"/>
    </row>
    <row r="13" spans="1:4" ht="4.5" customHeight="1" x14ac:dyDescent="0.2">
      <c r="A13" s="84"/>
      <c r="B13" s="262"/>
      <c r="C13" s="190"/>
      <c r="D13" s="324"/>
    </row>
    <row r="14" spans="1:4" x14ac:dyDescent="0.2">
      <c r="A14" s="87"/>
      <c r="B14" s="348" t="s">
        <v>54</v>
      </c>
      <c r="C14" s="344" t="s">
        <v>267</v>
      </c>
      <c r="D14" s="397">
        <v>50</v>
      </c>
    </row>
    <row r="15" spans="1:4" x14ac:dyDescent="0.2">
      <c r="A15" s="84"/>
      <c r="B15" s="263"/>
      <c r="C15" s="209" t="s">
        <v>255</v>
      </c>
      <c r="D15" s="391"/>
    </row>
    <row r="16" spans="1:4" ht="25.5" x14ac:dyDescent="0.2">
      <c r="A16" s="84"/>
      <c r="B16" s="263"/>
      <c r="C16" s="209" t="s">
        <v>247</v>
      </c>
      <c r="D16" s="391"/>
    </row>
    <row r="17" spans="1:4" ht="28.5" customHeight="1" x14ac:dyDescent="0.2">
      <c r="A17" s="84"/>
      <c r="B17" s="263"/>
      <c r="C17" s="209" t="s">
        <v>256</v>
      </c>
      <c r="D17" s="391"/>
    </row>
    <row r="18" spans="1:4" x14ac:dyDescent="0.2">
      <c r="A18" s="84"/>
      <c r="B18" s="263"/>
      <c r="C18" s="209" t="s">
        <v>121</v>
      </c>
      <c r="D18" s="391"/>
    </row>
    <row r="19" spans="1:4" ht="25.5" x14ac:dyDescent="0.2">
      <c r="A19" s="84"/>
      <c r="B19" s="263"/>
      <c r="C19" s="327" t="s">
        <v>277</v>
      </c>
      <c r="D19" s="391"/>
    </row>
    <row r="20" spans="1:4" x14ac:dyDescent="0.2">
      <c r="A20" s="87"/>
      <c r="B20" s="348" t="s">
        <v>55</v>
      </c>
      <c r="C20" s="344" t="s">
        <v>257</v>
      </c>
      <c r="D20" s="397">
        <v>50</v>
      </c>
    </row>
    <row r="21" spans="1:4" x14ac:dyDescent="0.2">
      <c r="A21" s="84"/>
      <c r="B21" s="263"/>
      <c r="C21" s="209" t="s">
        <v>255</v>
      </c>
      <c r="D21" s="391"/>
    </row>
    <row r="22" spans="1:4" ht="25.5" x14ac:dyDescent="0.2">
      <c r="A22" s="84"/>
      <c r="B22" s="263"/>
      <c r="C22" s="209" t="s">
        <v>247</v>
      </c>
      <c r="D22" s="391"/>
    </row>
    <row r="23" spans="1:4" ht="29.25" customHeight="1" x14ac:dyDescent="0.2">
      <c r="A23" s="84"/>
      <c r="B23" s="263"/>
      <c r="C23" s="209" t="s">
        <v>256</v>
      </c>
      <c r="D23" s="391"/>
    </row>
    <row r="24" spans="1:4" ht="25.5" x14ac:dyDescent="0.2">
      <c r="A24" s="84"/>
      <c r="B24" s="263"/>
      <c r="C24" s="209" t="s">
        <v>248</v>
      </c>
      <c r="D24" s="391"/>
    </row>
    <row r="25" spans="1:4" ht="25.5" x14ac:dyDescent="0.2">
      <c r="A25" s="84"/>
      <c r="B25" s="263"/>
      <c r="C25" s="327" t="s">
        <v>277</v>
      </c>
      <c r="D25" s="391"/>
    </row>
    <row r="26" spans="1:4" ht="25.5" x14ac:dyDescent="0.2">
      <c r="A26" s="87"/>
      <c r="B26" s="269" t="s">
        <v>59</v>
      </c>
      <c r="C26" s="352" t="s">
        <v>258</v>
      </c>
      <c r="D26" s="397">
        <v>50</v>
      </c>
    </row>
    <row r="27" spans="1:4" x14ac:dyDescent="0.2">
      <c r="A27" s="84"/>
      <c r="B27" s="263"/>
      <c r="C27" s="209" t="s">
        <v>255</v>
      </c>
      <c r="D27" s="391"/>
    </row>
    <row r="28" spans="1:4" ht="25.5" x14ac:dyDescent="0.2">
      <c r="A28" s="84"/>
      <c r="B28" s="263"/>
      <c r="C28" s="209" t="s">
        <v>247</v>
      </c>
      <c r="D28" s="391"/>
    </row>
    <row r="29" spans="1:4" ht="27.75" customHeight="1" x14ac:dyDescent="0.2">
      <c r="A29" s="84"/>
      <c r="B29" s="263"/>
      <c r="C29" s="209" t="s">
        <v>256</v>
      </c>
      <c r="D29" s="391"/>
    </row>
    <row r="30" spans="1:4" x14ac:dyDescent="0.2">
      <c r="A30" s="84"/>
      <c r="B30" s="263"/>
      <c r="C30" s="209" t="s">
        <v>121</v>
      </c>
      <c r="D30" s="391"/>
    </row>
    <row r="31" spans="1:4" ht="15" customHeight="1" x14ac:dyDescent="0.2">
      <c r="A31" s="84"/>
      <c r="B31" s="263"/>
      <c r="C31" s="327" t="s">
        <v>276</v>
      </c>
      <c r="D31" s="391"/>
    </row>
    <row r="32" spans="1:4" ht="15" thickBot="1" x14ac:dyDescent="0.25">
      <c r="A32" s="152" t="s">
        <v>25</v>
      </c>
      <c r="B32" s="210" t="s">
        <v>104</v>
      </c>
      <c r="C32" s="189"/>
      <c r="D32" s="185">
        <v>50</v>
      </c>
    </row>
    <row r="33" spans="1:4" ht="13.5" thickBot="1" x14ac:dyDescent="0.25">
      <c r="A33" s="87"/>
      <c r="B33" s="269" t="s">
        <v>53</v>
      </c>
      <c r="C33" s="352" t="s">
        <v>115</v>
      </c>
      <c r="D33" s="403">
        <v>25</v>
      </c>
    </row>
    <row r="34" spans="1:4" ht="26.25" thickBot="1" x14ac:dyDescent="0.25">
      <c r="A34" s="84"/>
      <c r="B34" s="263"/>
      <c r="C34" s="209" t="s">
        <v>123</v>
      </c>
      <c r="D34" s="403"/>
    </row>
    <row r="35" spans="1:4" ht="13.5" thickBot="1" x14ac:dyDescent="0.25">
      <c r="A35" s="84"/>
      <c r="B35" s="263"/>
      <c r="C35" s="209" t="s">
        <v>117</v>
      </c>
      <c r="D35" s="403"/>
    </row>
    <row r="36" spans="1:4" ht="13.5" thickBot="1" x14ac:dyDescent="0.25">
      <c r="A36" s="85"/>
      <c r="B36" s="264"/>
      <c r="C36" s="209" t="s">
        <v>118</v>
      </c>
      <c r="D36" s="403"/>
    </row>
    <row r="37" spans="1:4" x14ac:dyDescent="0.2">
      <c r="A37" s="84"/>
      <c r="B37" s="272" t="s">
        <v>54</v>
      </c>
      <c r="C37" s="352" t="s">
        <v>254</v>
      </c>
      <c r="D37" s="419">
        <v>25</v>
      </c>
    </row>
    <row r="38" spans="1:4" ht="25.5" x14ac:dyDescent="0.2">
      <c r="A38" s="84"/>
      <c r="B38" s="263"/>
      <c r="C38" s="330" t="s">
        <v>298</v>
      </c>
      <c r="D38" s="420"/>
    </row>
    <row r="39" spans="1:4" ht="25.5" x14ac:dyDescent="0.2">
      <c r="A39" s="84"/>
      <c r="B39" s="263"/>
      <c r="C39" s="330" t="s">
        <v>299</v>
      </c>
      <c r="D39" s="420"/>
    </row>
    <row r="40" spans="1:4" x14ac:dyDescent="0.2">
      <c r="A40" s="85"/>
      <c r="B40" s="264"/>
      <c r="C40" s="208" t="s">
        <v>116</v>
      </c>
      <c r="D40" s="421"/>
    </row>
  </sheetData>
  <mergeCells count="7">
    <mergeCell ref="A5:C5"/>
    <mergeCell ref="D8:D12"/>
    <mergeCell ref="D33:D36"/>
    <mergeCell ref="D37:D40"/>
    <mergeCell ref="D14:D19"/>
    <mergeCell ref="D20:D25"/>
    <mergeCell ref="D26:D31"/>
  </mergeCells>
  <printOptions horizontalCentered="1"/>
  <pageMargins left="0.7" right="0.7" top="0.75" bottom="0.75" header="0.3" footer="0.3"/>
  <pageSetup scale="87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9" zoomScaleNormal="100" workbookViewId="0">
      <selection activeCell="H35" sqref="H35"/>
    </sheetView>
  </sheetViews>
  <sheetFormatPr defaultRowHeight="12.75" x14ac:dyDescent="0.2"/>
  <cols>
    <col min="1" max="1" width="3.42578125" customWidth="1"/>
    <col min="2" max="2" width="4.28515625" customWidth="1"/>
    <col min="3" max="3" width="79.85546875" customWidth="1"/>
    <col min="4" max="4" width="14.85546875" customWidth="1"/>
  </cols>
  <sheetData>
    <row r="1" spans="1:4" ht="15" x14ac:dyDescent="0.2">
      <c r="A1" s="64" t="s">
        <v>252</v>
      </c>
      <c r="B1" s="110"/>
      <c r="C1" s="65"/>
      <c r="D1" s="72"/>
    </row>
    <row r="2" spans="1:4" ht="15" x14ac:dyDescent="0.2">
      <c r="A2" s="186" t="s">
        <v>65</v>
      </c>
      <c r="B2" s="112"/>
      <c r="C2" s="72"/>
      <c r="D2" s="72"/>
    </row>
    <row r="3" spans="1:4" ht="15" x14ac:dyDescent="0.2">
      <c r="A3" s="186" t="s">
        <v>50</v>
      </c>
      <c r="B3" s="112"/>
      <c r="C3" s="72"/>
      <c r="D3" s="72"/>
    </row>
    <row r="4" spans="1:4" ht="8.25" customHeight="1" x14ac:dyDescent="0.25">
      <c r="A4" s="187"/>
      <c r="B4" s="112"/>
      <c r="C4" s="72"/>
      <c r="D4" s="86"/>
    </row>
    <row r="5" spans="1:4" ht="28.5" x14ac:dyDescent="0.2">
      <c r="A5" s="392" t="s">
        <v>52</v>
      </c>
      <c r="B5" s="392"/>
      <c r="C5" s="393"/>
      <c r="D5" s="184" t="s">
        <v>51</v>
      </c>
    </row>
    <row r="6" spans="1:4" ht="8.25" customHeight="1" x14ac:dyDescent="0.25">
      <c r="A6" s="328"/>
      <c r="B6" s="111"/>
      <c r="C6" s="188"/>
      <c r="D6" s="312"/>
    </row>
    <row r="7" spans="1:4" ht="15" thickBot="1" x14ac:dyDescent="0.25">
      <c r="A7" s="152" t="s">
        <v>24</v>
      </c>
      <c r="B7" s="210" t="s">
        <v>49</v>
      </c>
      <c r="C7" s="189"/>
      <c r="D7" s="185">
        <v>50</v>
      </c>
    </row>
    <row r="8" spans="1:4" x14ac:dyDescent="0.2">
      <c r="A8" s="87"/>
      <c r="B8" s="261" t="s">
        <v>53</v>
      </c>
      <c r="C8" s="364" t="s">
        <v>273</v>
      </c>
      <c r="D8" s="390">
        <v>50</v>
      </c>
    </row>
    <row r="9" spans="1:4" ht="18" customHeight="1" x14ac:dyDescent="0.2">
      <c r="A9" s="84"/>
      <c r="B9" s="262"/>
      <c r="C9" s="209" t="s">
        <v>301</v>
      </c>
      <c r="D9" s="400"/>
    </row>
    <row r="10" spans="1:4" ht="18.75" customHeight="1" x14ac:dyDescent="0.2">
      <c r="A10" s="84"/>
      <c r="B10" s="262"/>
      <c r="C10" s="209" t="s">
        <v>302</v>
      </c>
      <c r="D10" s="400"/>
    </row>
    <row r="11" spans="1:4" ht="17.25" customHeight="1" x14ac:dyDescent="0.2">
      <c r="A11" s="84"/>
      <c r="B11" s="262"/>
      <c r="C11" s="209" t="s">
        <v>303</v>
      </c>
      <c r="D11" s="400"/>
    </row>
    <row r="12" spans="1:4" ht="18" customHeight="1" x14ac:dyDescent="0.2">
      <c r="A12" s="84"/>
      <c r="B12" s="262"/>
      <c r="C12" s="190" t="s">
        <v>304</v>
      </c>
      <c r="D12" s="400"/>
    </row>
    <row r="13" spans="1:4" ht="5.25" customHeight="1" x14ac:dyDescent="0.2">
      <c r="A13" s="84"/>
      <c r="B13" s="262"/>
      <c r="C13" s="190"/>
      <c r="D13" s="324"/>
    </row>
    <row r="14" spans="1:4" ht="15" thickBot="1" x14ac:dyDescent="0.25">
      <c r="A14" s="152" t="s">
        <v>25</v>
      </c>
      <c r="B14" s="210" t="s">
        <v>104</v>
      </c>
      <c r="C14" s="189"/>
      <c r="D14" s="185">
        <v>200</v>
      </c>
    </row>
    <row r="15" spans="1:4" x14ac:dyDescent="0.2">
      <c r="A15" s="84"/>
      <c r="B15" s="272" t="s">
        <v>53</v>
      </c>
      <c r="C15" s="364" t="s">
        <v>315</v>
      </c>
      <c r="D15" s="390">
        <v>50</v>
      </c>
    </row>
    <row r="16" spans="1:4" ht="18" customHeight="1" x14ac:dyDescent="0.2">
      <c r="A16" s="84"/>
      <c r="B16" s="263"/>
      <c r="C16" s="209" t="s">
        <v>316</v>
      </c>
      <c r="D16" s="391"/>
    </row>
    <row r="17" spans="1:4" ht="19.5" customHeight="1" x14ac:dyDescent="0.2">
      <c r="A17" s="84"/>
      <c r="B17" s="263"/>
      <c r="C17" s="209" t="s">
        <v>317</v>
      </c>
      <c r="D17" s="391"/>
    </row>
    <row r="18" spans="1:4" ht="20.25" customHeight="1" x14ac:dyDescent="0.2">
      <c r="A18" s="84"/>
      <c r="B18" s="263"/>
      <c r="C18" s="209" t="s">
        <v>318</v>
      </c>
      <c r="D18" s="391"/>
    </row>
    <row r="19" spans="1:4" ht="20.25" customHeight="1" x14ac:dyDescent="0.2">
      <c r="A19" s="84"/>
      <c r="B19" s="263"/>
      <c r="C19" s="345" t="s">
        <v>319</v>
      </c>
      <c r="D19" s="391"/>
    </row>
    <row r="20" spans="1:4" ht="5.25" customHeight="1" thickBot="1" x14ac:dyDescent="0.25">
      <c r="A20" s="86"/>
      <c r="B20" s="309"/>
      <c r="C20" s="149"/>
      <c r="D20" s="404"/>
    </row>
    <row r="21" spans="1:4" ht="26.25" customHeight="1" thickBot="1" x14ac:dyDescent="0.25">
      <c r="A21" s="87"/>
      <c r="B21" s="269" t="s">
        <v>54</v>
      </c>
      <c r="C21" s="344" t="s">
        <v>268</v>
      </c>
      <c r="D21" s="403">
        <v>50</v>
      </c>
    </row>
    <row r="22" spans="1:4" ht="18" customHeight="1" thickBot="1" x14ac:dyDescent="0.25">
      <c r="A22" s="84"/>
      <c r="B22" s="263"/>
      <c r="C22" s="209" t="s">
        <v>255</v>
      </c>
      <c r="D22" s="403"/>
    </row>
    <row r="23" spans="1:4" ht="20.25" customHeight="1" thickBot="1" x14ac:dyDescent="0.25">
      <c r="A23" s="84"/>
      <c r="B23" s="263"/>
      <c r="C23" s="209" t="s">
        <v>119</v>
      </c>
      <c r="D23" s="403"/>
    </row>
    <row r="24" spans="1:4" ht="19.5" customHeight="1" thickBot="1" x14ac:dyDescent="0.25">
      <c r="A24" s="84"/>
      <c r="B24" s="263"/>
      <c r="C24" s="209" t="s">
        <v>120</v>
      </c>
      <c r="D24" s="403"/>
    </row>
    <row r="25" spans="1:4" ht="18.75" customHeight="1" thickBot="1" x14ac:dyDescent="0.25">
      <c r="A25" s="84"/>
      <c r="B25" s="263"/>
      <c r="C25" s="209" t="s">
        <v>121</v>
      </c>
      <c r="D25" s="403"/>
    </row>
    <row r="26" spans="1:4" ht="21.75" customHeight="1" thickBot="1" x14ac:dyDescent="0.25">
      <c r="A26" s="85"/>
      <c r="B26" s="264"/>
      <c r="C26" s="327" t="s">
        <v>276</v>
      </c>
      <c r="D26" s="390"/>
    </row>
    <row r="27" spans="1:4" ht="21.75" customHeight="1" thickBot="1" x14ac:dyDescent="0.25">
      <c r="A27" s="87"/>
      <c r="B27" s="269" t="s">
        <v>55</v>
      </c>
      <c r="C27" s="344" t="s">
        <v>272</v>
      </c>
      <c r="D27" s="403">
        <v>50</v>
      </c>
    </row>
    <row r="28" spans="1:4" ht="16.5" customHeight="1" thickBot="1" x14ac:dyDescent="0.25">
      <c r="A28" s="84"/>
      <c r="B28" s="263"/>
      <c r="C28" s="209" t="s">
        <v>255</v>
      </c>
      <c r="D28" s="403"/>
    </row>
    <row r="29" spans="1:4" ht="19.5" customHeight="1" thickBot="1" x14ac:dyDescent="0.25">
      <c r="A29" s="84"/>
      <c r="B29" s="263"/>
      <c r="C29" s="209" t="s">
        <v>119</v>
      </c>
      <c r="D29" s="403"/>
    </row>
    <row r="30" spans="1:4" ht="18.75" customHeight="1" thickBot="1" x14ac:dyDescent="0.25">
      <c r="A30" s="84"/>
      <c r="B30" s="263"/>
      <c r="C30" s="209" t="s">
        <v>120</v>
      </c>
      <c r="D30" s="403"/>
    </row>
    <row r="31" spans="1:4" ht="20.25" customHeight="1" thickBot="1" x14ac:dyDescent="0.25">
      <c r="A31" s="84"/>
      <c r="B31" s="263"/>
      <c r="C31" s="209" t="s">
        <v>121</v>
      </c>
      <c r="D31" s="403"/>
    </row>
    <row r="32" spans="1:4" ht="18.75" customHeight="1" thickBot="1" x14ac:dyDescent="0.25">
      <c r="A32" s="85"/>
      <c r="B32" s="264"/>
      <c r="C32" s="327" t="s">
        <v>276</v>
      </c>
      <c r="D32" s="390"/>
    </row>
    <row r="33" spans="1:4" ht="17.25" customHeight="1" thickBot="1" x14ac:dyDescent="0.25">
      <c r="A33" s="87"/>
      <c r="B33" s="269" t="s">
        <v>59</v>
      </c>
      <c r="C33" s="365" t="s">
        <v>115</v>
      </c>
      <c r="D33" s="403">
        <v>25</v>
      </c>
    </row>
    <row r="34" spans="1:4" ht="26.25" thickBot="1" x14ac:dyDescent="0.25">
      <c r="A34" s="84"/>
      <c r="B34" s="263"/>
      <c r="C34" s="209" t="s">
        <v>123</v>
      </c>
      <c r="D34" s="403"/>
    </row>
    <row r="35" spans="1:4" ht="18" customHeight="1" thickBot="1" x14ac:dyDescent="0.25">
      <c r="A35" s="84"/>
      <c r="B35" s="263"/>
      <c r="C35" s="209" t="s">
        <v>220</v>
      </c>
      <c r="D35" s="403"/>
    </row>
    <row r="36" spans="1:4" ht="21.75" customHeight="1" thickBot="1" x14ac:dyDescent="0.25">
      <c r="A36" s="85"/>
      <c r="B36" s="264"/>
      <c r="C36" s="209" t="s">
        <v>118</v>
      </c>
      <c r="D36" s="403"/>
    </row>
    <row r="37" spans="1:4" ht="17.25" customHeight="1" x14ac:dyDescent="0.2">
      <c r="A37" s="84"/>
      <c r="B37" s="272" t="s">
        <v>274</v>
      </c>
      <c r="C37" s="365" t="s">
        <v>114</v>
      </c>
      <c r="D37" s="419">
        <v>25</v>
      </c>
    </row>
    <row r="38" spans="1:4" ht="31.5" customHeight="1" x14ac:dyDescent="0.2">
      <c r="A38" s="84"/>
      <c r="B38" s="263"/>
      <c r="C38" s="330" t="s">
        <v>270</v>
      </c>
      <c r="D38" s="420"/>
    </row>
    <row r="39" spans="1:4" ht="27.75" customHeight="1" x14ac:dyDescent="0.2">
      <c r="A39" s="84"/>
      <c r="B39" s="263"/>
      <c r="C39" s="330" t="s">
        <v>275</v>
      </c>
      <c r="D39" s="420"/>
    </row>
    <row r="40" spans="1:4" ht="16.5" customHeight="1" x14ac:dyDescent="0.2">
      <c r="A40" s="84"/>
      <c r="B40" s="263"/>
      <c r="C40" s="330" t="s">
        <v>116</v>
      </c>
      <c r="D40" s="420"/>
    </row>
    <row r="41" spans="1:4" ht="8.25" customHeight="1" x14ac:dyDescent="0.2">
      <c r="A41" s="85"/>
      <c r="B41" s="309"/>
      <c r="C41" s="86"/>
      <c r="D41" s="421"/>
    </row>
  </sheetData>
  <mergeCells count="7">
    <mergeCell ref="A5:C5"/>
    <mergeCell ref="D8:D12"/>
    <mergeCell ref="D33:D36"/>
    <mergeCell ref="D27:D32"/>
    <mergeCell ref="D37:D41"/>
    <mergeCell ref="D15:D20"/>
    <mergeCell ref="D21:D26"/>
  </mergeCells>
  <pageMargins left="0.7" right="0.7" top="0.75" bottom="0.75" header="0.3" footer="0.3"/>
  <pageSetup scale="9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6" zoomScaleNormal="100" workbookViewId="0">
      <selection activeCell="C39" sqref="C39"/>
    </sheetView>
  </sheetViews>
  <sheetFormatPr defaultRowHeight="12.75" x14ac:dyDescent="0.2"/>
  <cols>
    <col min="1" max="1" width="4.5703125" customWidth="1"/>
    <col min="2" max="2" width="4.42578125" customWidth="1"/>
    <col min="3" max="3" width="78.140625" customWidth="1"/>
    <col min="4" max="4" width="14.85546875" customWidth="1"/>
  </cols>
  <sheetData>
    <row r="1" spans="1:4" ht="15" x14ac:dyDescent="0.2">
      <c r="A1" s="64" t="s">
        <v>253</v>
      </c>
      <c r="B1" s="110"/>
      <c r="C1" s="65"/>
      <c r="D1" s="72"/>
    </row>
    <row r="2" spans="1:4" ht="15" x14ac:dyDescent="0.2">
      <c r="A2" s="186" t="s">
        <v>65</v>
      </c>
      <c r="B2" s="112"/>
      <c r="C2" s="72"/>
      <c r="D2" s="72"/>
    </row>
    <row r="3" spans="1:4" ht="15" x14ac:dyDescent="0.2">
      <c r="A3" s="186" t="s">
        <v>50</v>
      </c>
      <c r="B3" s="112"/>
      <c r="C3" s="72"/>
      <c r="D3" s="72"/>
    </row>
    <row r="4" spans="1:4" ht="6" customHeight="1" x14ac:dyDescent="0.25">
      <c r="A4" s="187"/>
      <c r="B4" s="112"/>
      <c r="C4" s="72"/>
      <c r="D4" s="86"/>
    </row>
    <row r="5" spans="1:4" ht="28.5" x14ac:dyDescent="0.2">
      <c r="A5" s="392" t="s">
        <v>52</v>
      </c>
      <c r="B5" s="392"/>
      <c r="C5" s="393"/>
      <c r="D5" s="184" t="s">
        <v>51</v>
      </c>
    </row>
    <row r="6" spans="1:4" ht="6" customHeight="1" x14ac:dyDescent="0.25">
      <c r="A6" s="328"/>
      <c r="B6" s="111"/>
      <c r="C6" s="188"/>
      <c r="D6" s="312"/>
    </row>
    <row r="7" spans="1:4" ht="15" thickBot="1" x14ac:dyDescent="0.25">
      <c r="A7" s="152" t="s">
        <v>24</v>
      </c>
      <c r="B7" s="210" t="s">
        <v>49</v>
      </c>
      <c r="C7" s="189"/>
      <c r="D7" s="185">
        <v>75</v>
      </c>
    </row>
    <row r="8" spans="1:4" x14ac:dyDescent="0.2">
      <c r="A8" s="87"/>
      <c r="B8" s="261" t="s">
        <v>53</v>
      </c>
      <c r="C8" s="342" t="s">
        <v>279</v>
      </c>
      <c r="D8" s="390">
        <v>50</v>
      </c>
    </row>
    <row r="9" spans="1:4" ht="15" customHeight="1" x14ac:dyDescent="0.2">
      <c r="A9" s="84"/>
      <c r="B9" s="262"/>
      <c r="C9" s="209" t="s">
        <v>301</v>
      </c>
      <c r="D9" s="400"/>
    </row>
    <row r="10" spans="1:4" ht="15.75" customHeight="1" x14ac:dyDescent="0.2">
      <c r="A10" s="84"/>
      <c r="B10" s="262"/>
      <c r="C10" s="209" t="s">
        <v>302</v>
      </c>
      <c r="D10" s="400"/>
    </row>
    <row r="11" spans="1:4" ht="13.5" customHeight="1" x14ac:dyDescent="0.2">
      <c r="A11" s="84"/>
      <c r="B11" s="262"/>
      <c r="C11" s="209" t="s">
        <v>303</v>
      </c>
      <c r="D11" s="400"/>
    </row>
    <row r="12" spans="1:4" ht="12.75" customHeight="1" x14ac:dyDescent="0.2">
      <c r="A12" s="84"/>
      <c r="B12" s="262"/>
      <c r="C12" s="345" t="s">
        <v>333</v>
      </c>
      <c r="D12" s="400"/>
    </row>
    <row r="13" spans="1:4" ht="5.25" customHeight="1" x14ac:dyDescent="0.2">
      <c r="A13" s="84"/>
      <c r="B13" s="262"/>
      <c r="C13" s="190"/>
      <c r="D13" s="337"/>
    </row>
    <row r="14" spans="1:4" ht="25.5" x14ac:dyDescent="0.2">
      <c r="A14" s="87"/>
      <c r="B14" s="269" t="s">
        <v>54</v>
      </c>
      <c r="C14" s="343" t="s">
        <v>278</v>
      </c>
      <c r="D14" s="397">
        <v>25</v>
      </c>
    </row>
    <row r="15" spans="1:4" x14ac:dyDescent="0.2">
      <c r="A15" s="84"/>
      <c r="B15" s="263"/>
      <c r="C15" s="209" t="s">
        <v>283</v>
      </c>
      <c r="D15" s="391"/>
    </row>
    <row r="16" spans="1:4" x14ac:dyDescent="0.2">
      <c r="A16" s="84"/>
      <c r="B16" s="263"/>
      <c r="C16" s="209" t="s">
        <v>300</v>
      </c>
      <c r="D16" s="391"/>
    </row>
    <row r="17" spans="1:4" ht="13.5" customHeight="1" x14ac:dyDescent="0.2">
      <c r="A17" s="84"/>
      <c r="B17" s="263"/>
      <c r="C17" s="209" t="s">
        <v>284</v>
      </c>
      <c r="D17" s="391"/>
    </row>
    <row r="18" spans="1:4" x14ac:dyDescent="0.2">
      <c r="A18" s="84"/>
      <c r="B18" s="263"/>
      <c r="C18" s="209" t="s">
        <v>285</v>
      </c>
      <c r="D18" s="391"/>
    </row>
    <row r="19" spans="1:4" x14ac:dyDescent="0.2">
      <c r="A19" s="84"/>
      <c r="B19" s="263"/>
      <c r="C19" s="209" t="s">
        <v>276</v>
      </c>
      <c r="D19" s="391"/>
    </row>
    <row r="20" spans="1:4" ht="4.5" customHeight="1" x14ac:dyDescent="0.2">
      <c r="A20" s="85"/>
      <c r="B20" s="268"/>
      <c r="C20" s="214"/>
      <c r="D20" s="314"/>
    </row>
    <row r="21" spans="1:4" ht="15" thickBot="1" x14ac:dyDescent="0.25">
      <c r="A21" s="152" t="s">
        <v>25</v>
      </c>
      <c r="B21" s="210" t="s">
        <v>104</v>
      </c>
      <c r="C21" s="189"/>
      <c r="D21" s="185">
        <v>175</v>
      </c>
    </row>
    <row r="22" spans="1:4" ht="13.5" thickBot="1" x14ac:dyDescent="0.25">
      <c r="A22" s="87"/>
      <c r="B22" s="269" t="s">
        <v>53</v>
      </c>
      <c r="C22" s="344" t="s">
        <v>115</v>
      </c>
      <c r="D22" s="403">
        <v>50</v>
      </c>
    </row>
    <row r="23" spans="1:4" ht="26.25" thickBot="1" x14ac:dyDescent="0.25">
      <c r="A23" s="84"/>
      <c r="B23" s="263"/>
      <c r="C23" s="209" t="s">
        <v>219</v>
      </c>
      <c r="D23" s="403"/>
    </row>
    <row r="24" spans="1:4" ht="13.5" thickBot="1" x14ac:dyDescent="0.25">
      <c r="A24" s="84"/>
      <c r="B24" s="263"/>
      <c r="C24" s="209" t="s">
        <v>220</v>
      </c>
      <c r="D24" s="403"/>
    </row>
    <row r="25" spans="1:4" ht="15.75" customHeight="1" thickBot="1" x14ac:dyDescent="0.25">
      <c r="A25" s="85"/>
      <c r="B25" s="264"/>
      <c r="C25" s="209" t="s">
        <v>118</v>
      </c>
      <c r="D25" s="403"/>
    </row>
    <row r="26" spans="1:4" x14ac:dyDescent="0.2">
      <c r="A26" s="84"/>
      <c r="B26" s="272" t="s">
        <v>54</v>
      </c>
      <c r="C26" s="343" t="s">
        <v>114</v>
      </c>
      <c r="D26" s="419">
        <v>50</v>
      </c>
    </row>
    <row r="27" spans="1:4" ht="25.5" x14ac:dyDescent="0.2">
      <c r="A27" s="84"/>
      <c r="B27" s="263"/>
      <c r="C27" s="330" t="s">
        <v>280</v>
      </c>
      <c r="D27" s="420"/>
    </row>
    <row r="28" spans="1:4" ht="25.5" x14ac:dyDescent="0.2">
      <c r="A28" s="84"/>
      <c r="B28" s="263"/>
      <c r="C28" s="330" t="s">
        <v>282</v>
      </c>
      <c r="D28" s="420"/>
    </row>
    <row r="29" spans="1:4" x14ac:dyDescent="0.2">
      <c r="A29" s="84"/>
      <c r="B29" s="347"/>
      <c r="C29" s="330" t="s">
        <v>116</v>
      </c>
      <c r="D29" s="420"/>
    </row>
    <row r="30" spans="1:4" ht="3" customHeight="1" thickBot="1" x14ac:dyDescent="0.25">
      <c r="A30" s="85"/>
      <c r="B30" s="309"/>
      <c r="C30" s="86"/>
      <c r="D30" s="421"/>
    </row>
    <row r="31" spans="1:4" ht="22.5" customHeight="1" thickBot="1" x14ac:dyDescent="0.25">
      <c r="A31" s="87"/>
      <c r="B31" s="269" t="s">
        <v>55</v>
      </c>
      <c r="C31" s="344" t="s">
        <v>268</v>
      </c>
      <c r="D31" s="403">
        <v>50</v>
      </c>
    </row>
    <row r="32" spans="1:4" ht="13.5" thickBot="1" x14ac:dyDescent="0.25">
      <c r="A32" s="84"/>
      <c r="B32" s="263"/>
      <c r="C32" s="209" t="s">
        <v>255</v>
      </c>
      <c r="D32" s="403"/>
    </row>
    <row r="33" spans="1:4" ht="16.5" customHeight="1" thickBot="1" x14ac:dyDescent="0.25">
      <c r="A33" s="84"/>
      <c r="B33" s="263"/>
      <c r="C33" s="209" t="s">
        <v>119</v>
      </c>
      <c r="D33" s="403"/>
    </row>
    <row r="34" spans="1:4" ht="15.75" customHeight="1" thickBot="1" x14ac:dyDescent="0.25">
      <c r="A34" s="84"/>
      <c r="B34" s="263"/>
      <c r="C34" s="209" t="s">
        <v>120</v>
      </c>
      <c r="D34" s="403"/>
    </row>
    <row r="35" spans="1:4" ht="13.5" thickBot="1" x14ac:dyDescent="0.25">
      <c r="A35" s="84"/>
      <c r="B35" s="263"/>
      <c r="C35" s="209" t="s">
        <v>121</v>
      </c>
      <c r="D35" s="403"/>
    </row>
    <row r="36" spans="1:4" ht="17.25" customHeight="1" thickBot="1" x14ac:dyDescent="0.25">
      <c r="A36" s="85"/>
      <c r="B36" s="264"/>
      <c r="C36" s="327" t="s">
        <v>276</v>
      </c>
      <c r="D36" s="390"/>
    </row>
    <row r="37" spans="1:4" ht="18" customHeight="1" thickBot="1" x14ac:dyDescent="0.25">
      <c r="A37" s="87"/>
      <c r="B37" s="269" t="s">
        <v>59</v>
      </c>
      <c r="C37" s="344" t="s">
        <v>272</v>
      </c>
      <c r="D37" s="403">
        <v>25</v>
      </c>
    </row>
    <row r="38" spans="1:4" ht="15.75" customHeight="1" thickBot="1" x14ac:dyDescent="0.25">
      <c r="A38" s="84"/>
      <c r="B38" s="263"/>
      <c r="C38" s="209" t="s">
        <v>283</v>
      </c>
      <c r="D38" s="403"/>
    </row>
    <row r="39" spans="1:4" ht="17.25" customHeight="1" thickBot="1" x14ac:dyDescent="0.25">
      <c r="A39" s="84"/>
      <c r="B39" s="263"/>
      <c r="C39" s="209" t="s">
        <v>300</v>
      </c>
      <c r="D39" s="403"/>
    </row>
    <row r="40" spans="1:4" ht="17.25" customHeight="1" thickBot="1" x14ac:dyDescent="0.25">
      <c r="A40" s="84"/>
      <c r="B40" s="263"/>
      <c r="C40" s="209" t="s">
        <v>284</v>
      </c>
      <c r="D40" s="403"/>
    </row>
    <row r="41" spans="1:4" ht="16.5" customHeight="1" thickBot="1" x14ac:dyDescent="0.25">
      <c r="A41" s="84"/>
      <c r="B41" s="263"/>
      <c r="C41" s="209" t="s">
        <v>285</v>
      </c>
      <c r="D41" s="403"/>
    </row>
    <row r="42" spans="1:4" ht="15" customHeight="1" x14ac:dyDescent="0.2">
      <c r="A42" s="85"/>
      <c r="B42" s="264"/>
      <c r="C42" s="346" t="s">
        <v>276</v>
      </c>
      <c r="D42" s="422"/>
    </row>
  </sheetData>
  <mergeCells count="7">
    <mergeCell ref="D37:D42"/>
    <mergeCell ref="D26:D30"/>
    <mergeCell ref="D31:D36"/>
    <mergeCell ref="D14:D19"/>
    <mergeCell ref="A5:C5"/>
    <mergeCell ref="D8:D12"/>
    <mergeCell ref="D22:D25"/>
  </mergeCells>
  <pageMargins left="0.45" right="0.45" top="0.75" bottom="0.75" header="0.3" footer="0.3"/>
  <pageSetup scale="9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3" zoomScaleNormal="100" workbookViewId="0">
      <selection activeCell="H23" sqref="H23"/>
    </sheetView>
  </sheetViews>
  <sheetFormatPr defaultRowHeight="12.75" x14ac:dyDescent="0.2"/>
  <cols>
    <col min="1" max="1" width="4.5703125" customWidth="1"/>
    <col min="2" max="2" width="4.42578125" customWidth="1"/>
    <col min="3" max="3" width="70.5703125" customWidth="1"/>
    <col min="4" max="4" width="14.85546875" customWidth="1"/>
  </cols>
  <sheetData>
    <row r="1" spans="1:4" ht="15" x14ac:dyDescent="0.2">
      <c r="A1" s="64" t="s">
        <v>251</v>
      </c>
      <c r="B1" s="110"/>
      <c r="C1" s="65"/>
      <c r="D1" s="72"/>
    </row>
    <row r="2" spans="1:4" ht="15" x14ac:dyDescent="0.2">
      <c r="A2" s="186" t="s">
        <v>65</v>
      </c>
      <c r="B2" s="112"/>
      <c r="C2" s="72"/>
      <c r="D2" s="72"/>
    </row>
    <row r="3" spans="1:4" ht="15" x14ac:dyDescent="0.2">
      <c r="A3" s="186" t="s">
        <v>50</v>
      </c>
      <c r="B3" s="112"/>
      <c r="C3" s="72"/>
      <c r="D3" s="72"/>
    </row>
    <row r="4" spans="1:4" ht="8.25" customHeight="1" x14ac:dyDescent="0.25">
      <c r="A4" s="187"/>
      <c r="B4" s="112"/>
      <c r="C4" s="72"/>
      <c r="D4" s="86"/>
    </row>
    <row r="5" spans="1:4" ht="28.5" x14ac:dyDescent="0.2">
      <c r="A5" s="392" t="s">
        <v>52</v>
      </c>
      <c r="B5" s="392"/>
      <c r="C5" s="393"/>
      <c r="D5" s="184" t="s">
        <v>51</v>
      </c>
    </row>
    <row r="6" spans="1:4" ht="8.25" customHeight="1" x14ac:dyDescent="0.25">
      <c r="A6" s="328"/>
      <c r="B6" s="111"/>
      <c r="C6" s="188"/>
      <c r="D6" s="312"/>
    </row>
    <row r="7" spans="1:4" ht="15" thickBot="1" x14ac:dyDescent="0.25">
      <c r="A7" s="152" t="s">
        <v>24</v>
      </c>
      <c r="B7" s="210" t="s">
        <v>49</v>
      </c>
      <c r="C7" s="189"/>
      <c r="D7" s="185">
        <v>150</v>
      </c>
    </row>
    <row r="8" spans="1:4" x14ac:dyDescent="0.2">
      <c r="A8" s="87"/>
      <c r="B8" s="348" t="s">
        <v>53</v>
      </c>
      <c r="C8" s="344" t="s">
        <v>286</v>
      </c>
      <c r="D8" s="390">
        <v>100</v>
      </c>
    </row>
    <row r="9" spans="1:4" ht="19.5" customHeight="1" x14ac:dyDescent="0.2">
      <c r="A9" s="84"/>
      <c r="B9" s="262"/>
      <c r="C9" s="209" t="s">
        <v>320</v>
      </c>
      <c r="D9" s="400"/>
    </row>
    <row r="10" spans="1:4" ht="26.25" customHeight="1" x14ac:dyDescent="0.2">
      <c r="A10" s="84"/>
      <c r="B10" s="262"/>
      <c r="C10" s="209" t="s">
        <v>321</v>
      </c>
      <c r="D10" s="400"/>
    </row>
    <row r="11" spans="1:4" ht="27" customHeight="1" x14ac:dyDescent="0.2">
      <c r="A11" s="84"/>
      <c r="B11" s="262"/>
      <c r="C11" s="209" t="s">
        <v>322</v>
      </c>
      <c r="D11" s="400"/>
    </row>
    <row r="12" spans="1:4" ht="18" customHeight="1" x14ac:dyDescent="0.2">
      <c r="A12" s="84"/>
      <c r="B12" s="262"/>
      <c r="C12" s="209" t="s">
        <v>314</v>
      </c>
      <c r="D12" s="400"/>
    </row>
    <row r="13" spans="1:4" ht="25.5" x14ac:dyDescent="0.2">
      <c r="A13" s="84"/>
      <c r="B13" s="269" t="s">
        <v>54</v>
      </c>
      <c r="C13" s="352" t="s">
        <v>258</v>
      </c>
      <c r="D13" s="397">
        <v>50</v>
      </c>
    </row>
    <row r="14" spans="1:4" ht="17.25" customHeight="1" x14ac:dyDescent="0.2">
      <c r="A14" s="84"/>
      <c r="B14" s="263"/>
      <c r="C14" s="209" t="s">
        <v>255</v>
      </c>
      <c r="D14" s="391"/>
    </row>
    <row r="15" spans="1:4" ht="29.25" customHeight="1" x14ac:dyDescent="0.2">
      <c r="A15" s="84"/>
      <c r="B15" s="263"/>
      <c r="C15" s="209" t="s">
        <v>247</v>
      </c>
      <c r="D15" s="391"/>
    </row>
    <row r="16" spans="1:4" ht="30.75" customHeight="1" x14ac:dyDescent="0.2">
      <c r="A16" s="84"/>
      <c r="B16" s="263"/>
      <c r="C16" s="209" t="s">
        <v>256</v>
      </c>
      <c r="D16" s="391"/>
    </row>
    <row r="17" spans="1:4" ht="21.75" customHeight="1" x14ac:dyDescent="0.2">
      <c r="A17" s="84"/>
      <c r="B17" s="263"/>
      <c r="C17" s="209" t="s">
        <v>121</v>
      </c>
      <c r="D17" s="391"/>
    </row>
    <row r="18" spans="1:4" ht="25.5" x14ac:dyDescent="0.2">
      <c r="A18" s="84"/>
      <c r="B18" s="263"/>
      <c r="C18" s="327" t="s">
        <v>276</v>
      </c>
      <c r="D18" s="391"/>
    </row>
    <row r="19" spans="1:4" ht="5.25" customHeight="1" x14ac:dyDescent="0.2">
      <c r="A19" s="84"/>
      <c r="B19" s="262"/>
      <c r="C19" s="190"/>
      <c r="D19" s="324"/>
    </row>
    <row r="20" spans="1:4" ht="15" thickBot="1" x14ac:dyDescent="0.25">
      <c r="A20" s="152" t="s">
        <v>25</v>
      </c>
      <c r="B20" s="210" t="s">
        <v>104</v>
      </c>
      <c r="C20" s="189"/>
      <c r="D20" s="185">
        <v>100</v>
      </c>
    </row>
    <row r="21" spans="1:4" ht="13.5" thickBot="1" x14ac:dyDescent="0.25">
      <c r="A21" s="87"/>
      <c r="B21" s="269" t="s">
        <v>53</v>
      </c>
      <c r="C21" s="344" t="s">
        <v>115</v>
      </c>
      <c r="D21" s="403">
        <v>25</v>
      </c>
    </row>
    <row r="22" spans="1:4" ht="27" customHeight="1" thickBot="1" x14ac:dyDescent="0.25">
      <c r="A22" s="84"/>
      <c r="B22" s="263"/>
      <c r="C22" s="209" t="s">
        <v>123</v>
      </c>
      <c r="D22" s="403"/>
    </row>
    <row r="23" spans="1:4" ht="19.5" customHeight="1" thickBot="1" x14ac:dyDescent="0.25">
      <c r="A23" s="84"/>
      <c r="B23" s="263"/>
      <c r="C23" s="209" t="s">
        <v>117</v>
      </c>
      <c r="D23" s="403"/>
    </row>
    <row r="24" spans="1:4" ht="20.25" customHeight="1" thickBot="1" x14ac:dyDescent="0.25">
      <c r="A24" s="84"/>
      <c r="B24" s="263"/>
      <c r="C24" s="209" t="s">
        <v>118</v>
      </c>
      <c r="D24" s="403"/>
    </row>
    <row r="25" spans="1:4" ht="18.75" customHeight="1" thickBot="1" x14ac:dyDescent="0.25">
      <c r="A25" s="87"/>
      <c r="B25" s="269" t="s">
        <v>54</v>
      </c>
      <c r="C25" s="344" t="s">
        <v>267</v>
      </c>
      <c r="D25" s="403">
        <v>50</v>
      </c>
    </row>
    <row r="26" spans="1:4" ht="18.75" customHeight="1" thickBot="1" x14ac:dyDescent="0.25">
      <c r="A26" s="84"/>
      <c r="B26" s="263"/>
      <c r="C26" s="209" t="s">
        <v>255</v>
      </c>
      <c r="D26" s="403"/>
    </row>
    <row r="27" spans="1:4" ht="28.5" customHeight="1" thickBot="1" x14ac:dyDescent="0.25">
      <c r="A27" s="84"/>
      <c r="B27" s="263"/>
      <c r="C27" s="209" t="s">
        <v>247</v>
      </c>
      <c r="D27" s="403"/>
    </row>
    <row r="28" spans="1:4" ht="26.25" thickBot="1" x14ac:dyDescent="0.25">
      <c r="A28" s="84"/>
      <c r="B28" s="263"/>
      <c r="C28" s="209" t="s">
        <v>120</v>
      </c>
      <c r="D28" s="403"/>
    </row>
    <row r="29" spans="1:4" ht="13.5" thickBot="1" x14ac:dyDescent="0.25">
      <c r="A29" s="84"/>
      <c r="B29" s="263"/>
      <c r="C29" s="209" t="s">
        <v>121</v>
      </c>
      <c r="D29" s="403"/>
    </row>
    <row r="30" spans="1:4" ht="26.25" thickBot="1" x14ac:dyDescent="0.25">
      <c r="A30" s="85"/>
      <c r="B30" s="264"/>
      <c r="C30" s="327" t="s">
        <v>277</v>
      </c>
      <c r="D30" s="390"/>
    </row>
    <row r="31" spans="1:4" ht="18" customHeight="1" x14ac:dyDescent="0.2">
      <c r="A31" s="84"/>
      <c r="B31" s="272" t="s">
        <v>55</v>
      </c>
      <c r="C31" s="344" t="s">
        <v>114</v>
      </c>
      <c r="D31" s="419">
        <v>25</v>
      </c>
    </row>
    <row r="32" spans="1:4" ht="25.5" x14ac:dyDescent="0.2">
      <c r="A32" s="84"/>
      <c r="B32" s="263"/>
      <c r="C32" s="330" t="s">
        <v>270</v>
      </c>
      <c r="D32" s="420"/>
    </row>
    <row r="33" spans="1:4" ht="25.5" x14ac:dyDescent="0.2">
      <c r="A33" s="84"/>
      <c r="B33" s="263"/>
      <c r="C33" s="330" t="s">
        <v>271</v>
      </c>
      <c r="D33" s="420"/>
    </row>
    <row r="34" spans="1:4" x14ac:dyDescent="0.2">
      <c r="A34" s="84"/>
      <c r="B34" s="263"/>
      <c r="C34" s="330" t="s">
        <v>116</v>
      </c>
      <c r="D34" s="420"/>
    </row>
    <row r="35" spans="1:4" ht="6.75" customHeight="1" x14ac:dyDescent="0.2">
      <c r="A35" s="85"/>
      <c r="B35" s="309"/>
      <c r="C35" s="86"/>
      <c r="D35" s="421"/>
    </row>
  </sheetData>
  <mergeCells count="6">
    <mergeCell ref="A5:C5"/>
    <mergeCell ref="D8:D12"/>
    <mergeCell ref="D21:D24"/>
    <mergeCell ref="D25:D30"/>
    <mergeCell ref="D31:D35"/>
    <mergeCell ref="D13:D18"/>
  </mergeCells>
  <printOptions horizontalCentered="1"/>
  <pageMargins left="0.7" right="0.7" top="0.75" bottom="0.75" header="0.3" footer="0.3"/>
  <pageSetup scale="93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Normal="100" workbookViewId="0">
      <selection activeCell="L17" sqref="L17"/>
    </sheetView>
  </sheetViews>
  <sheetFormatPr defaultRowHeight="12.75" x14ac:dyDescent="0.2"/>
  <cols>
    <col min="1" max="1" width="4.5703125" customWidth="1"/>
    <col min="2" max="2" width="4.42578125" customWidth="1"/>
    <col min="3" max="3" width="70.5703125" customWidth="1"/>
    <col min="4" max="4" width="14.85546875" customWidth="1"/>
  </cols>
  <sheetData>
    <row r="1" spans="1:4" ht="15" x14ac:dyDescent="0.2">
      <c r="A1" s="64" t="s">
        <v>250</v>
      </c>
      <c r="B1" s="110"/>
      <c r="C1" s="65"/>
      <c r="D1" s="72"/>
    </row>
    <row r="2" spans="1:4" ht="15" x14ac:dyDescent="0.2">
      <c r="A2" s="186" t="s">
        <v>65</v>
      </c>
      <c r="B2" s="112"/>
      <c r="C2" s="72"/>
      <c r="D2" s="72"/>
    </row>
    <row r="3" spans="1:4" ht="15" x14ac:dyDescent="0.2">
      <c r="A3" s="186" t="s">
        <v>50</v>
      </c>
      <c r="B3" s="112"/>
      <c r="C3" s="72"/>
      <c r="D3" s="72"/>
    </row>
    <row r="4" spans="1:4" ht="8.25" customHeight="1" x14ac:dyDescent="0.25">
      <c r="A4" s="187"/>
      <c r="B4" s="112"/>
      <c r="C4" s="72"/>
      <c r="D4" s="86"/>
    </row>
    <row r="5" spans="1:4" ht="28.5" x14ac:dyDescent="0.2">
      <c r="A5" s="392" t="s">
        <v>52</v>
      </c>
      <c r="B5" s="392"/>
      <c r="C5" s="393"/>
      <c r="D5" s="184" t="s">
        <v>51</v>
      </c>
    </row>
    <row r="6" spans="1:4" ht="8.25" customHeight="1" x14ac:dyDescent="0.25">
      <c r="A6" s="328"/>
      <c r="B6" s="111"/>
      <c r="C6" s="188"/>
      <c r="D6" s="312"/>
    </row>
    <row r="7" spans="1:4" ht="15" thickBot="1" x14ac:dyDescent="0.25">
      <c r="A7" s="152" t="s">
        <v>24</v>
      </c>
      <c r="B7" s="210" t="s">
        <v>49</v>
      </c>
      <c r="C7" s="189"/>
      <c r="D7" s="185">
        <v>100</v>
      </c>
    </row>
    <row r="8" spans="1:4" x14ac:dyDescent="0.2">
      <c r="A8" s="87"/>
      <c r="B8" s="261" t="s">
        <v>53</v>
      </c>
      <c r="C8" s="344" t="s">
        <v>286</v>
      </c>
      <c r="D8" s="390">
        <v>100</v>
      </c>
    </row>
    <row r="9" spans="1:4" ht="19.5" customHeight="1" x14ac:dyDescent="0.2">
      <c r="A9" s="84"/>
      <c r="B9" s="262"/>
      <c r="C9" s="209" t="s">
        <v>320</v>
      </c>
      <c r="D9" s="400"/>
    </row>
    <row r="10" spans="1:4" ht="28.5" customHeight="1" x14ac:dyDescent="0.2">
      <c r="A10" s="84"/>
      <c r="B10" s="262"/>
      <c r="C10" s="209" t="s">
        <v>310</v>
      </c>
      <c r="D10" s="400"/>
    </row>
    <row r="11" spans="1:4" ht="24.75" customHeight="1" x14ac:dyDescent="0.2">
      <c r="A11" s="84"/>
      <c r="B11" s="262"/>
      <c r="C11" s="209" t="s">
        <v>311</v>
      </c>
      <c r="D11" s="400"/>
    </row>
    <row r="12" spans="1:4" ht="18" customHeight="1" x14ac:dyDescent="0.2">
      <c r="A12" s="84"/>
      <c r="B12" s="262"/>
      <c r="C12" s="345" t="s">
        <v>333</v>
      </c>
      <c r="D12" s="400"/>
    </row>
    <row r="13" spans="1:4" ht="5.25" customHeight="1" x14ac:dyDescent="0.2">
      <c r="A13" s="84"/>
      <c r="B13" s="262"/>
      <c r="C13" s="190"/>
      <c r="D13" s="337"/>
    </row>
    <row r="14" spans="1:4" ht="15" thickBot="1" x14ac:dyDescent="0.25">
      <c r="A14" s="152" t="s">
        <v>25</v>
      </c>
      <c r="B14" s="210" t="s">
        <v>104</v>
      </c>
      <c r="C14" s="189"/>
      <c r="D14" s="185">
        <v>150</v>
      </c>
    </row>
    <row r="15" spans="1:4" ht="13.5" thickBot="1" x14ac:dyDescent="0.25">
      <c r="A15" s="87"/>
      <c r="B15" s="269" t="s">
        <v>53</v>
      </c>
      <c r="C15" s="344" t="s">
        <v>115</v>
      </c>
      <c r="D15" s="403">
        <v>50</v>
      </c>
    </row>
    <row r="16" spans="1:4" ht="27" customHeight="1" thickBot="1" x14ac:dyDescent="0.25">
      <c r="A16" s="84"/>
      <c r="B16" s="263"/>
      <c r="C16" s="209" t="s">
        <v>219</v>
      </c>
      <c r="D16" s="403"/>
    </row>
    <row r="17" spans="1:4" ht="19.5" customHeight="1" thickBot="1" x14ac:dyDescent="0.25">
      <c r="A17" s="84"/>
      <c r="B17" s="263"/>
      <c r="C17" s="209" t="s">
        <v>220</v>
      </c>
      <c r="D17" s="403"/>
    </row>
    <row r="18" spans="1:4" ht="20.25" customHeight="1" thickBot="1" x14ac:dyDescent="0.25">
      <c r="A18" s="84"/>
      <c r="B18" s="263"/>
      <c r="C18" s="209" t="s">
        <v>118</v>
      </c>
      <c r="D18" s="403"/>
    </row>
    <row r="19" spans="1:4" ht="20.25" customHeight="1" thickBot="1" x14ac:dyDescent="0.25">
      <c r="A19" s="87"/>
      <c r="B19" s="269" t="s">
        <v>54</v>
      </c>
      <c r="C19" s="344" t="s">
        <v>267</v>
      </c>
      <c r="D19" s="403">
        <v>50</v>
      </c>
    </row>
    <row r="20" spans="1:4" ht="15.75" customHeight="1" thickBot="1" x14ac:dyDescent="0.25">
      <c r="A20" s="84"/>
      <c r="B20" s="263"/>
      <c r="C20" s="209" t="s">
        <v>255</v>
      </c>
      <c r="D20" s="403"/>
    </row>
    <row r="21" spans="1:4" ht="28.5" customHeight="1" thickBot="1" x14ac:dyDescent="0.25">
      <c r="A21" s="84"/>
      <c r="B21" s="263"/>
      <c r="C21" s="209" t="s">
        <v>247</v>
      </c>
      <c r="D21" s="403"/>
    </row>
    <row r="22" spans="1:4" ht="26.25" thickBot="1" x14ac:dyDescent="0.25">
      <c r="A22" s="84"/>
      <c r="B22" s="263"/>
      <c r="C22" s="209" t="s">
        <v>120</v>
      </c>
      <c r="D22" s="403"/>
    </row>
    <row r="23" spans="1:4" ht="26.25" thickBot="1" x14ac:dyDescent="0.25">
      <c r="A23" s="84"/>
      <c r="B23" s="263"/>
      <c r="C23" s="209" t="s">
        <v>248</v>
      </c>
      <c r="D23" s="403"/>
    </row>
    <row r="24" spans="1:4" ht="26.25" thickBot="1" x14ac:dyDescent="0.25">
      <c r="A24" s="84"/>
      <c r="B24" s="263"/>
      <c r="C24" s="327" t="s">
        <v>277</v>
      </c>
      <c r="D24" s="390"/>
    </row>
    <row r="25" spans="1:4" ht="18" customHeight="1" x14ac:dyDescent="0.2">
      <c r="A25" s="87"/>
      <c r="B25" s="269" t="s">
        <v>55</v>
      </c>
      <c r="C25" s="348" t="s">
        <v>114</v>
      </c>
      <c r="D25" s="419">
        <v>50</v>
      </c>
    </row>
    <row r="26" spans="1:4" ht="25.5" x14ac:dyDescent="0.2">
      <c r="A26" s="84"/>
      <c r="B26" s="263"/>
      <c r="C26" s="330" t="s">
        <v>221</v>
      </c>
      <c r="D26" s="420"/>
    </row>
    <row r="27" spans="1:4" ht="25.5" x14ac:dyDescent="0.2">
      <c r="A27" s="84"/>
      <c r="B27" s="263"/>
      <c r="C27" s="330" t="s">
        <v>222</v>
      </c>
      <c r="D27" s="420"/>
    </row>
    <row r="28" spans="1:4" ht="14.25" customHeight="1" x14ac:dyDescent="0.2">
      <c r="A28" s="84"/>
      <c r="B28" s="263"/>
      <c r="C28" s="330" t="s">
        <v>116</v>
      </c>
      <c r="D28" s="420"/>
    </row>
    <row r="29" spans="1:4" ht="3.75" customHeight="1" x14ac:dyDescent="0.2">
      <c r="A29" s="85"/>
      <c r="B29" s="309"/>
      <c r="C29" s="86"/>
      <c r="D29" s="421"/>
    </row>
  </sheetData>
  <mergeCells count="5">
    <mergeCell ref="A5:C5"/>
    <mergeCell ref="D8:D12"/>
    <mergeCell ref="D15:D18"/>
    <mergeCell ref="D19:D24"/>
    <mergeCell ref="D25:D29"/>
  </mergeCells>
  <printOptions horizontalCentered="1"/>
  <pageMargins left="0.7" right="0.7" top="0.75" bottom="0.75" header="0.3" footer="0.3"/>
  <pageSetup scale="93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18"/>
  <sheetViews>
    <sheetView zoomScaleNormal="100" workbookViewId="0">
      <selection activeCell="G15" sqref="G15"/>
    </sheetView>
  </sheetViews>
  <sheetFormatPr defaultRowHeight="14.25" x14ac:dyDescent="0.2"/>
  <cols>
    <col min="1" max="1" width="8.140625" style="26" customWidth="1"/>
    <col min="2" max="2" width="34.5703125" style="26" customWidth="1"/>
    <col min="3" max="4" width="12.28515625" style="74" customWidth="1"/>
    <col min="5" max="5" width="3.42578125" style="25" customWidth="1"/>
    <col min="6" max="6" width="12.28515625" style="26" customWidth="1"/>
    <col min="7" max="7" width="38" style="25" customWidth="1"/>
    <col min="8" max="8" width="2.85546875" style="25" customWidth="1"/>
    <col min="9" max="29" width="9.140625" style="25"/>
    <col min="30" max="16384" width="9.140625" style="26"/>
  </cols>
  <sheetData>
    <row r="1" spans="1:81" x14ac:dyDescent="0.2"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</row>
    <row r="2" spans="1:81" x14ac:dyDescent="0.2"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</row>
    <row r="3" spans="1:81" x14ac:dyDescent="0.2"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</row>
    <row r="4" spans="1:81" x14ac:dyDescent="0.2"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</row>
    <row r="5" spans="1:81" x14ac:dyDescent="0.2"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</row>
    <row r="6" spans="1:81" ht="16.5" customHeight="1" x14ac:dyDescent="0.2"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</row>
    <row r="7" spans="1:81" s="94" customFormat="1" ht="18" x14ac:dyDescent="0.25">
      <c r="A7" s="82" t="str">
        <f>'Quality of Work'!$A$7</f>
        <v>Facility: ___________</v>
      </c>
      <c r="C7" s="98"/>
      <c r="D7" s="98"/>
      <c r="E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</row>
    <row r="8" spans="1:81" s="94" customFormat="1" ht="18" x14ac:dyDescent="0.25">
      <c r="A8" s="131" t="s">
        <v>70</v>
      </c>
      <c r="B8" s="132"/>
      <c r="C8" s="133"/>
      <c r="D8" s="133"/>
      <c r="E8" s="151"/>
      <c r="F8" s="132"/>
      <c r="G8" s="151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</row>
    <row r="9" spans="1:81" s="94" customFormat="1" ht="18" x14ac:dyDescent="0.25">
      <c r="A9" s="82" t="str">
        <f>+'Quality of Work'!A9</f>
        <v>For The Quarter Ended _____________________</v>
      </c>
      <c r="C9" s="98"/>
      <c r="D9" s="98"/>
      <c r="E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</row>
    <row r="10" spans="1:81" ht="15.75" thickBot="1" x14ac:dyDescent="0.25">
      <c r="A10" s="6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</row>
    <row r="11" spans="1:81" s="93" customFormat="1" ht="38.25" customHeight="1" thickBot="1" x14ac:dyDescent="0.25">
      <c r="A11" s="386" t="s">
        <v>6</v>
      </c>
      <c r="B11" s="387"/>
      <c r="C11" s="99" t="s">
        <v>41</v>
      </c>
      <c r="D11" s="100" t="s">
        <v>42</v>
      </c>
      <c r="E11" s="101"/>
      <c r="F11" s="91" t="s">
        <v>46</v>
      </c>
      <c r="G11" s="138" t="s">
        <v>72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</row>
    <row r="12" spans="1:81" ht="48.6" customHeight="1" thickBot="1" x14ac:dyDescent="0.25">
      <c r="A12" s="73" t="s">
        <v>24</v>
      </c>
      <c r="B12" s="107" t="s">
        <v>43</v>
      </c>
      <c r="C12" s="76">
        <v>100</v>
      </c>
      <c r="D12" s="227">
        <f>SUM('Mgmt and Staffing KPIs'!D6:D35)</f>
        <v>100</v>
      </c>
      <c r="E12" s="29"/>
      <c r="F12" s="136">
        <v>100</v>
      </c>
      <c r="G12" s="253" t="s">
        <v>110</v>
      </c>
      <c r="AB12" s="26"/>
      <c r="AC12" s="26"/>
    </row>
    <row r="13" spans="1:81" ht="45.75" customHeight="1" thickBot="1" x14ac:dyDescent="0.25">
      <c r="A13" s="71" t="s">
        <v>25</v>
      </c>
      <c r="B13" s="106" t="s">
        <v>45</v>
      </c>
      <c r="C13" s="77">
        <v>25</v>
      </c>
      <c r="D13" s="232">
        <f>SUM('Mgmt and Staffing KPIs'!D37:D51)</f>
        <v>21</v>
      </c>
      <c r="E13" s="66"/>
      <c r="F13" s="137">
        <v>21</v>
      </c>
      <c r="G13" s="252" t="s">
        <v>108</v>
      </c>
      <c r="AB13" s="26"/>
      <c r="AC13" s="26"/>
    </row>
    <row r="14" spans="1:81" ht="71.25" customHeight="1" thickBot="1" x14ac:dyDescent="0.25">
      <c r="A14" s="71" t="s">
        <v>26</v>
      </c>
      <c r="B14" s="106" t="s">
        <v>44</v>
      </c>
      <c r="C14" s="77">
        <v>25</v>
      </c>
      <c r="D14" s="233">
        <v>10</v>
      </c>
      <c r="E14" s="66"/>
      <c r="F14" s="137">
        <v>10</v>
      </c>
      <c r="G14" s="254" t="s">
        <v>178</v>
      </c>
      <c r="AB14" s="26"/>
      <c r="AC14" s="26"/>
    </row>
    <row r="15" spans="1:81" s="63" customFormat="1" ht="26.25" customHeight="1" thickBot="1" x14ac:dyDescent="0.25">
      <c r="A15" s="423" t="s">
        <v>14</v>
      </c>
      <c r="B15" s="424" t="s">
        <v>14</v>
      </c>
      <c r="C15" s="234">
        <f>SUM(C12:C14)</f>
        <v>150</v>
      </c>
      <c r="D15" s="230">
        <f>SUM(D12:D14)</f>
        <v>131</v>
      </c>
      <c r="E15" s="102"/>
      <c r="F15" s="235">
        <f>SUM(F12:F14)</f>
        <v>131</v>
      </c>
      <c r="G15" s="139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81" x14ac:dyDescent="0.2">
      <c r="E16" s="67"/>
      <c r="F16" s="78"/>
    </row>
    <row r="17" spans="1:7" x14ac:dyDescent="0.2">
      <c r="A17" s="174" t="s">
        <v>56</v>
      </c>
      <c r="B17" s="174"/>
      <c r="C17" s="174"/>
      <c r="D17" s="174"/>
      <c r="E17" s="175"/>
      <c r="F17" s="175"/>
      <c r="G17" s="175"/>
    </row>
    <row r="18" spans="1:7" x14ac:dyDescent="0.2">
      <c r="A18" s="174" t="s">
        <v>60</v>
      </c>
      <c r="B18" s="174"/>
      <c r="C18" s="174"/>
      <c r="D18" s="174"/>
      <c r="E18" s="175"/>
      <c r="F18" s="175"/>
      <c r="G18" s="175"/>
    </row>
  </sheetData>
  <sheetProtection selectLockedCells="1"/>
  <customSheetViews>
    <customSheetView guid="{E5F869D0-E390-4A5B-9740-2984A366B207}" showPageBreaks="1" printArea="1" showRuler="0" topLeftCell="A8">
      <selection activeCell="G14" sqref="G14"/>
      <pageMargins left="0.65" right="0.18" top="0.47" bottom="0.31" header="0.5" footer="0.5"/>
      <pageSetup orientation="landscape" cellComments="asDisplayed" r:id="rId1"/>
      <headerFooter alignWithMargins="0"/>
    </customSheetView>
  </customSheetViews>
  <mergeCells count="2">
    <mergeCell ref="A11:B11"/>
    <mergeCell ref="A15:B15"/>
  </mergeCells>
  <phoneticPr fontId="0" type="noConversion"/>
  <hyperlinks>
    <hyperlink ref="B12" location="'Mgmt and Staffing KPIs'!C4" display="Customer Satisfaction"/>
    <hyperlink ref="B13" location="'Mgmt and Staffing KPIs'!B36" display="Compliance with all personnel requirements"/>
    <hyperlink ref="B14" location="'Mgmt and Staffing KPIs'!B52" display="Communications"/>
  </hyperlinks>
  <printOptions horizontalCentered="1" verticalCentered="1"/>
  <pageMargins left="0.65" right="0.18" top="0.47" bottom="0.31" header="0.5" footer="0.5"/>
  <pageSetup orientation="landscape" cellComments="asDisplayed" r:id="rId2"/>
  <headerFooter alignWithMargins="0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L61"/>
  <sheetViews>
    <sheetView topLeftCell="A38" zoomScaleNormal="100" zoomScaleSheetLayoutView="100" workbookViewId="0">
      <selection activeCell="C25" sqref="C25"/>
    </sheetView>
  </sheetViews>
  <sheetFormatPr defaultRowHeight="12.75" x14ac:dyDescent="0.2"/>
  <cols>
    <col min="1" max="1" width="4.5703125" style="83" customWidth="1"/>
    <col min="2" max="2" width="4.85546875" style="115" customWidth="1"/>
    <col min="3" max="3" width="83.42578125" style="83" customWidth="1"/>
    <col min="4" max="4" width="14.28515625" style="83" customWidth="1"/>
    <col min="5" max="5" width="2.85546875" style="83" customWidth="1"/>
    <col min="6" max="16384" width="9.140625" style="83"/>
  </cols>
  <sheetData>
    <row r="1" spans="1:4" x14ac:dyDescent="0.2">
      <c r="A1" s="251" t="str">
        <f>'Quality of Work'!$A$7</f>
        <v>Facility: ___________</v>
      </c>
    </row>
    <row r="2" spans="1:4" s="65" customFormat="1" ht="18" x14ac:dyDescent="0.25">
      <c r="A2" s="82" t="s">
        <v>70</v>
      </c>
      <c r="B2" s="110"/>
    </row>
    <row r="3" spans="1:4" s="65" customFormat="1" ht="20.100000000000001" customHeight="1" x14ac:dyDescent="0.25">
      <c r="A3" s="82" t="s">
        <v>50</v>
      </c>
      <c r="B3" s="110"/>
    </row>
    <row r="4" spans="1:4" s="72" customFormat="1" ht="29.25" customHeight="1" x14ac:dyDescent="0.2">
      <c r="A4" s="382" t="s">
        <v>52</v>
      </c>
      <c r="B4" s="436"/>
      <c r="C4" s="383"/>
      <c r="D4" s="114" t="s">
        <v>51</v>
      </c>
    </row>
    <row r="5" spans="1:4" s="26" customFormat="1" ht="19.5" customHeight="1" thickBot="1" x14ac:dyDescent="0.25">
      <c r="A5" s="197" t="s">
        <v>24</v>
      </c>
      <c r="B5" s="128"/>
      <c r="C5" s="128" t="s">
        <v>43</v>
      </c>
      <c r="D5" s="148">
        <v>100</v>
      </c>
    </row>
    <row r="6" spans="1:4" s="65" customFormat="1" ht="20.25" customHeight="1" x14ac:dyDescent="0.2">
      <c r="A6" s="298"/>
      <c r="B6" s="269" t="s">
        <v>53</v>
      </c>
      <c r="C6" s="158" t="s">
        <v>139</v>
      </c>
      <c r="D6" s="437">
        <v>40</v>
      </c>
    </row>
    <row r="7" spans="1:4" s="65" customFormat="1" ht="12.95" customHeight="1" x14ac:dyDescent="0.2">
      <c r="A7" s="299"/>
      <c r="B7" s="270"/>
      <c r="C7" s="306" t="s">
        <v>140</v>
      </c>
      <c r="D7" s="438"/>
    </row>
    <row r="8" spans="1:4" s="65" customFormat="1" ht="12.95" customHeight="1" x14ac:dyDescent="0.2">
      <c r="A8" s="299"/>
      <c r="B8" s="270"/>
      <c r="C8" s="306" t="s">
        <v>172</v>
      </c>
      <c r="D8" s="438"/>
    </row>
    <row r="9" spans="1:4" s="65" customFormat="1" ht="12.95" customHeight="1" x14ac:dyDescent="0.2">
      <c r="A9" s="299"/>
      <c r="B9" s="270"/>
      <c r="C9" s="306" t="s">
        <v>173</v>
      </c>
      <c r="D9" s="438"/>
    </row>
    <row r="10" spans="1:4" s="65" customFormat="1" ht="12.95" customHeight="1" x14ac:dyDescent="0.2">
      <c r="A10" s="299"/>
      <c r="B10" s="270"/>
      <c r="C10" s="306" t="s">
        <v>174</v>
      </c>
      <c r="D10" s="438"/>
    </row>
    <row r="11" spans="1:4" s="65" customFormat="1" ht="12.95" customHeight="1" x14ac:dyDescent="0.2">
      <c r="A11" s="299"/>
      <c r="B11" s="270"/>
      <c r="C11" s="116" t="s">
        <v>105</v>
      </c>
      <c r="D11" s="438"/>
    </row>
    <row r="12" spans="1:4" s="65" customFormat="1" hidden="1" x14ac:dyDescent="0.2">
      <c r="A12" s="299"/>
      <c r="B12" s="263"/>
      <c r="C12" s="103"/>
      <c r="D12" s="178"/>
    </row>
    <row r="13" spans="1:4" s="65" customFormat="1" hidden="1" x14ac:dyDescent="0.2">
      <c r="A13" s="299"/>
      <c r="B13" s="263"/>
      <c r="C13" s="103"/>
      <c r="D13" s="178"/>
    </row>
    <row r="14" spans="1:4" s="65" customFormat="1" hidden="1" x14ac:dyDescent="0.2">
      <c r="A14" s="299"/>
      <c r="B14" s="263"/>
      <c r="C14" s="103"/>
      <c r="D14" s="178"/>
    </row>
    <row r="15" spans="1:4" s="65" customFormat="1" ht="7.5" hidden="1" customHeight="1" x14ac:dyDescent="0.2">
      <c r="A15" s="300"/>
      <c r="B15" s="264"/>
      <c r="C15" s="86"/>
      <c r="D15" s="179"/>
    </row>
    <row r="16" spans="1:4" s="65" customFormat="1" ht="18.75" customHeight="1" x14ac:dyDescent="0.2">
      <c r="A16" s="298"/>
      <c r="B16" s="269" t="s">
        <v>54</v>
      </c>
      <c r="C16" s="156" t="s">
        <v>138</v>
      </c>
      <c r="D16" s="439">
        <v>30</v>
      </c>
    </row>
    <row r="17" spans="1:4" s="65" customFormat="1" ht="12.95" customHeight="1" x14ac:dyDescent="0.2">
      <c r="A17" s="299"/>
      <c r="B17" s="270"/>
      <c r="C17" s="306" t="s">
        <v>149</v>
      </c>
      <c r="D17" s="438"/>
    </row>
    <row r="18" spans="1:4" s="65" customFormat="1" ht="12.95" customHeight="1" x14ac:dyDescent="0.2">
      <c r="A18" s="299"/>
      <c r="B18" s="270"/>
      <c r="C18" s="306" t="s">
        <v>175</v>
      </c>
      <c r="D18" s="438"/>
    </row>
    <row r="19" spans="1:4" s="65" customFormat="1" ht="12.95" customHeight="1" x14ac:dyDescent="0.2">
      <c r="A19" s="299"/>
      <c r="B19" s="270"/>
      <c r="C19" s="306" t="s">
        <v>176</v>
      </c>
      <c r="D19" s="438"/>
    </row>
    <row r="20" spans="1:4" s="65" customFormat="1" ht="12.95" customHeight="1" x14ac:dyDescent="0.2">
      <c r="A20" s="299"/>
      <c r="B20" s="270"/>
      <c r="C20" s="306" t="s">
        <v>177</v>
      </c>
      <c r="D20" s="438"/>
    </row>
    <row r="21" spans="1:4" s="65" customFormat="1" ht="12.95" customHeight="1" x14ac:dyDescent="0.2">
      <c r="A21" s="300"/>
      <c r="B21" s="301"/>
      <c r="C21" s="116" t="s">
        <v>105</v>
      </c>
      <c r="D21" s="438"/>
    </row>
    <row r="22" spans="1:4" s="65" customFormat="1" ht="7.5" hidden="1" customHeight="1" x14ac:dyDescent="0.2">
      <c r="A22" s="300"/>
      <c r="B22" s="264"/>
      <c r="C22" s="86"/>
      <c r="D22" s="180"/>
    </row>
    <row r="23" spans="1:4" s="65" customFormat="1" ht="25.5" x14ac:dyDescent="0.2">
      <c r="A23" s="299"/>
      <c r="B23" s="270" t="s">
        <v>55</v>
      </c>
      <c r="C23" s="145" t="s">
        <v>141</v>
      </c>
      <c r="D23" s="429">
        <v>15</v>
      </c>
    </row>
    <row r="24" spans="1:4" s="65" customFormat="1" x14ac:dyDescent="0.2">
      <c r="A24" s="299"/>
      <c r="B24" s="270"/>
      <c r="C24" s="248" t="s">
        <v>143</v>
      </c>
      <c r="D24" s="430"/>
    </row>
    <row r="25" spans="1:4" s="65" customFormat="1" x14ac:dyDescent="0.2">
      <c r="A25" s="299"/>
      <c r="B25" s="270"/>
      <c r="C25" s="248" t="s">
        <v>142</v>
      </c>
      <c r="D25" s="430"/>
    </row>
    <row r="26" spans="1:4" s="65" customFormat="1" x14ac:dyDescent="0.2">
      <c r="A26" s="300"/>
      <c r="B26" s="301"/>
      <c r="C26" s="72" t="s">
        <v>144</v>
      </c>
      <c r="D26" s="430"/>
    </row>
    <row r="27" spans="1:4" s="65" customFormat="1" ht="10.5" hidden="1" customHeight="1" x14ac:dyDescent="0.2">
      <c r="A27" s="299"/>
      <c r="B27" s="263"/>
      <c r="C27" s="105"/>
      <c r="D27" s="181"/>
    </row>
    <row r="28" spans="1:4" s="65" customFormat="1" ht="18.75" hidden="1" customHeight="1" x14ac:dyDescent="0.2">
      <c r="A28" s="299"/>
      <c r="B28" s="263"/>
      <c r="C28" s="105"/>
      <c r="D28" s="181"/>
    </row>
    <row r="29" spans="1:4" s="65" customFormat="1" ht="12.75" hidden="1" customHeight="1" x14ac:dyDescent="0.2">
      <c r="A29" s="300"/>
      <c r="B29" s="264"/>
      <c r="C29" s="86"/>
      <c r="D29" s="182"/>
    </row>
    <row r="30" spans="1:4" hidden="1" x14ac:dyDescent="0.2">
      <c r="A30" s="302"/>
      <c r="B30" s="303"/>
      <c r="D30" s="183"/>
    </row>
    <row r="31" spans="1:4" hidden="1" x14ac:dyDescent="0.2">
      <c r="A31" s="302"/>
      <c r="B31" s="303"/>
      <c r="D31" s="183"/>
    </row>
    <row r="32" spans="1:4" ht="15" customHeight="1" x14ac:dyDescent="0.2">
      <c r="A32" s="299"/>
      <c r="B32" s="272" t="s">
        <v>59</v>
      </c>
      <c r="C32" s="193" t="s">
        <v>145</v>
      </c>
      <c r="D32" s="440">
        <v>15</v>
      </c>
    </row>
    <row r="33" spans="1:4" ht="17.25" customHeight="1" x14ac:dyDescent="0.2">
      <c r="A33" s="299"/>
      <c r="B33" s="270"/>
      <c r="C33" s="248" t="s">
        <v>146</v>
      </c>
      <c r="D33" s="441"/>
    </row>
    <row r="34" spans="1:4" ht="27.75" customHeight="1" x14ac:dyDescent="0.2">
      <c r="A34" s="299"/>
      <c r="B34" s="270"/>
      <c r="C34" s="209" t="s">
        <v>150</v>
      </c>
      <c r="D34" s="441"/>
    </row>
    <row r="35" spans="1:4" ht="18.75" customHeight="1" x14ac:dyDescent="0.2">
      <c r="A35" s="299"/>
      <c r="B35" s="302"/>
      <c r="C35" s="194" t="s">
        <v>74</v>
      </c>
      <c r="D35" s="442"/>
    </row>
    <row r="36" spans="1:4" s="26" customFormat="1" ht="19.5" customHeight="1" thickBot="1" x14ac:dyDescent="0.25">
      <c r="A36" s="127" t="s">
        <v>25</v>
      </c>
      <c r="B36" s="210" t="s">
        <v>45</v>
      </c>
      <c r="C36" s="192"/>
      <c r="D36" s="148">
        <v>25</v>
      </c>
    </row>
    <row r="37" spans="1:4" s="65" customFormat="1" ht="27.75" customHeight="1" x14ac:dyDescent="0.2">
      <c r="A37" s="299"/>
      <c r="B37" s="304" t="s">
        <v>53</v>
      </c>
      <c r="C37" s="146" t="s">
        <v>147</v>
      </c>
      <c r="D37" s="427">
        <v>10</v>
      </c>
    </row>
    <row r="38" spans="1:4" s="65" customFormat="1" x14ac:dyDescent="0.2">
      <c r="A38" s="299"/>
      <c r="B38" s="266"/>
      <c r="C38" s="306" t="s">
        <v>148</v>
      </c>
      <c r="D38" s="428"/>
    </row>
    <row r="39" spans="1:4" s="65" customFormat="1" x14ac:dyDescent="0.2">
      <c r="A39" s="299"/>
      <c r="B39" s="263"/>
      <c r="C39" s="306" t="s">
        <v>171</v>
      </c>
      <c r="D39" s="428"/>
    </row>
    <row r="40" spans="1:4" s="65" customFormat="1" x14ac:dyDescent="0.2">
      <c r="A40" s="299"/>
      <c r="B40" s="263"/>
      <c r="C40" s="306" t="s">
        <v>170</v>
      </c>
      <c r="D40" s="428"/>
    </row>
    <row r="41" spans="1:4" s="65" customFormat="1" x14ac:dyDescent="0.2">
      <c r="A41" s="299"/>
      <c r="B41" s="263"/>
      <c r="C41" s="306" t="s">
        <v>168</v>
      </c>
      <c r="D41" s="428"/>
    </row>
    <row r="42" spans="1:4" s="65" customFormat="1" ht="13.5" thickBot="1" x14ac:dyDescent="0.25">
      <c r="A42" s="300"/>
      <c r="B42" s="268"/>
      <c r="C42" s="116" t="s">
        <v>105</v>
      </c>
      <c r="D42" s="428"/>
    </row>
    <row r="43" spans="1:4" s="65" customFormat="1" ht="25.5" x14ac:dyDescent="0.2">
      <c r="A43" s="298"/>
      <c r="B43" s="305" t="s">
        <v>54</v>
      </c>
      <c r="C43" s="146" t="s">
        <v>102</v>
      </c>
      <c r="D43" s="427">
        <v>6</v>
      </c>
    </row>
    <row r="44" spans="1:4" s="65" customFormat="1" ht="12" customHeight="1" x14ac:dyDescent="0.2">
      <c r="A44" s="299"/>
      <c r="B44" s="266"/>
      <c r="C44" s="306" t="s">
        <v>148</v>
      </c>
      <c r="D44" s="428"/>
    </row>
    <row r="45" spans="1:4" s="65" customFormat="1" ht="12" customHeight="1" x14ac:dyDescent="0.2">
      <c r="A45" s="299"/>
      <c r="B45" s="263"/>
      <c r="C45" s="306" t="s">
        <v>169</v>
      </c>
      <c r="D45" s="428"/>
    </row>
    <row r="46" spans="1:4" s="65" customFormat="1" ht="12" customHeight="1" x14ac:dyDescent="0.2">
      <c r="A46" s="299"/>
      <c r="B46" s="263"/>
      <c r="C46" s="306" t="s">
        <v>170</v>
      </c>
      <c r="D46" s="428"/>
    </row>
    <row r="47" spans="1:4" s="65" customFormat="1" ht="12" customHeight="1" x14ac:dyDescent="0.2">
      <c r="A47" s="299"/>
      <c r="B47" s="267"/>
      <c r="C47" s="306" t="s">
        <v>168</v>
      </c>
      <c r="D47" s="428"/>
    </row>
    <row r="48" spans="1:4" s="65" customFormat="1" ht="12" customHeight="1" thickBot="1" x14ac:dyDescent="0.25">
      <c r="A48" s="300"/>
      <c r="B48" s="268"/>
      <c r="C48" s="214" t="s">
        <v>103</v>
      </c>
      <c r="D48" s="431"/>
    </row>
    <row r="49" spans="1:12" s="65" customFormat="1" ht="25.5" x14ac:dyDescent="0.2">
      <c r="A49" s="299"/>
      <c r="B49" s="304" t="s">
        <v>55</v>
      </c>
      <c r="C49" s="146" t="s">
        <v>151</v>
      </c>
      <c r="D49" s="427">
        <v>5</v>
      </c>
      <c r="F49" s="381"/>
      <c r="G49" s="381"/>
      <c r="H49" s="381"/>
      <c r="I49" s="381"/>
      <c r="J49" s="381"/>
      <c r="K49" s="381"/>
      <c r="L49" s="381"/>
    </row>
    <row r="50" spans="1:12" s="65" customFormat="1" x14ac:dyDescent="0.2">
      <c r="A50" s="299"/>
      <c r="B50" s="266"/>
      <c r="C50" s="248" t="s">
        <v>152</v>
      </c>
      <c r="D50" s="428"/>
      <c r="F50" s="104"/>
    </row>
    <row r="51" spans="1:12" s="65" customFormat="1" x14ac:dyDescent="0.2">
      <c r="A51" s="300"/>
      <c r="B51" s="264"/>
      <c r="C51" s="113" t="s">
        <v>101</v>
      </c>
      <c r="D51" s="428"/>
      <c r="F51" s="425"/>
      <c r="G51" s="426"/>
      <c r="H51" s="426"/>
      <c r="I51" s="426"/>
      <c r="J51" s="426"/>
      <c r="K51" s="426"/>
      <c r="L51" s="426"/>
    </row>
    <row r="52" spans="1:12" s="65" customFormat="1" ht="19.5" customHeight="1" thickBot="1" x14ac:dyDescent="0.25">
      <c r="A52" s="124" t="s">
        <v>26</v>
      </c>
      <c r="B52" s="130" t="s">
        <v>44</v>
      </c>
      <c r="C52" s="125"/>
      <c r="D52" s="148">
        <v>25</v>
      </c>
      <c r="F52" s="249"/>
      <c r="G52" s="72"/>
      <c r="H52" s="72"/>
      <c r="I52" s="72"/>
      <c r="J52" s="72"/>
      <c r="K52" s="72"/>
      <c r="L52" s="72"/>
    </row>
    <row r="53" spans="1:12" s="65" customFormat="1" x14ac:dyDescent="0.2">
      <c r="A53" s="87"/>
      <c r="B53" s="305" t="s">
        <v>53</v>
      </c>
      <c r="C53" s="147" t="s">
        <v>153</v>
      </c>
      <c r="D53" s="427">
        <v>15</v>
      </c>
    </row>
    <row r="54" spans="1:12" s="65" customFormat="1" ht="12.95" customHeight="1" x14ac:dyDescent="0.2">
      <c r="A54" s="84"/>
      <c r="B54" s="266"/>
      <c r="C54" s="306" t="s">
        <v>154</v>
      </c>
      <c r="D54" s="430"/>
    </row>
    <row r="55" spans="1:12" s="65" customFormat="1" ht="12.95" customHeight="1" x14ac:dyDescent="0.2">
      <c r="A55" s="84"/>
      <c r="B55" s="263"/>
      <c r="C55" s="306" t="s">
        <v>166</v>
      </c>
      <c r="D55" s="430"/>
    </row>
    <row r="56" spans="1:12" s="65" customFormat="1" ht="12.95" customHeight="1" x14ac:dyDescent="0.2">
      <c r="A56" s="84"/>
      <c r="B56" s="263"/>
      <c r="C56" s="306" t="s">
        <v>167</v>
      </c>
      <c r="D56" s="430"/>
    </row>
    <row r="57" spans="1:12" s="65" customFormat="1" ht="12.95" customHeight="1" x14ac:dyDescent="0.2">
      <c r="A57" s="84"/>
      <c r="B57" s="263"/>
      <c r="C57" s="306" t="s">
        <v>168</v>
      </c>
      <c r="D57" s="430"/>
    </row>
    <row r="58" spans="1:12" ht="13.5" thickBot="1" x14ac:dyDescent="0.25">
      <c r="A58" s="85"/>
      <c r="B58" s="268"/>
      <c r="C58" s="215" t="s">
        <v>106</v>
      </c>
      <c r="D58" s="432"/>
    </row>
    <row r="59" spans="1:12" x14ac:dyDescent="0.2">
      <c r="A59" s="87"/>
      <c r="B59" s="305" t="s">
        <v>54</v>
      </c>
      <c r="C59" s="143" t="s">
        <v>155</v>
      </c>
      <c r="D59" s="433">
        <v>0</v>
      </c>
    </row>
    <row r="60" spans="1:12" ht="13.5" customHeight="1" x14ac:dyDescent="0.2">
      <c r="A60" s="84"/>
      <c r="B60" s="263"/>
      <c r="C60" s="248" t="s">
        <v>156</v>
      </c>
      <c r="D60" s="434"/>
    </row>
    <row r="61" spans="1:12" ht="13.5" thickBot="1" x14ac:dyDescent="0.25">
      <c r="A61" s="85"/>
      <c r="B61" s="264"/>
      <c r="C61" s="113" t="s">
        <v>157</v>
      </c>
      <c r="D61" s="435"/>
    </row>
  </sheetData>
  <sheetProtection formatCells="0" selectLockedCells="1"/>
  <customSheetViews>
    <customSheetView guid="{E5F869D0-E390-4A5B-9740-2984A366B207}" showPageBreaks="1" printArea="1" hiddenRows="1" view="pageBreakPreview" showRuler="0" topLeftCell="A14">
      <selection activeCell="C21" sqref="C21"/>
      <pageMargins left="0.75" right="0.75" top="0.35" bottom="0.18" header="0.21" footer="0.17"/>
      <printOptions horizontalCentered="1" verticalCentered="1"/>
      <pageSetup scale="83" orientation="portrait" cellComments="asDisplayed" r:id="rId1"/>
      <headerFooter alignWithMargins="0"/>
    </customSheetView>
  </customSheetViews>
  <mergeCells count="12">
    <mergeCell ref="D53:D58"/>
    <mergeCell ref="D59:D61"/>
    <mergeCell ref="A4:C4"/>
    <mergeCell ref="D6:D11"/>
    <mergeCell ref="D16:D21"/>
    <mergeCell ref="D32:D35"/>
    <mergeCell ref="F49:L49"/>
    <mergeCell ref="F51:L51"/>
    <mergeCell ref="D49:D51"/>
    <mergeCell ref="D23:D26"/>
    <mergeCell ref="D37:D42"/>
    <mergeCell ref="D43:D48"/>
  </mergeCells>
  <phoneticPr fontId="0" type="noConversion"/>
  <printOptions horizontalCentered="1" verticalCentered="1"/>
  <pageMargins left="0.75" right="0.75" top="0.35" bottom="0.18" header="0.21" footer="0.17"/>
  <pageSetup scale="80" orientation="portrait" cellComments="asDisplayed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19"/>
  <sheetViews>
    <sheetView zoomScaleNormal="100" workbookViewId="0">
      <selection activeCell="B13" sqref="B13"/>
    </sheetView>
  </sheetViews>
  <sheetFormatPr defaultRowHeight="14.25" x14ac:dyDescent="0.2"/>
  <cols>
    <col min="1" max="1" width="3.42578125" style="26" customWidth="1"/>
    <col min="2" max="2" width="34.42578125" style="26" customWidth="1"/>
    <col min="3" max="4" width="12.42578125" style="75" customWidth="1"/>
    <col min="5" max="5" width="2.5703125" style="25" customWidth="1"/>
    <col min="6" max="6" width="12.42578125" style="26" customWidth="1"/>
    <col min="7" max="7" width="36.42578125" style="25" customWidth="1"/>
    <col min="8" max="8" width="3.42578125" style="25" customWidth="1"/>
    <col min="9" max="40" width="9.140625" style="25"/>
    <col min="41" max="16384" width="9.140625" style="26"/>
  </cols>
  <sheetData>
    <row r="1" spans="1:79" x14ac:dyDescent="0.2"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</row>
    <row r="2" spans="1:79" x14ac:dyDescent="0.2"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</row>
    <row r="3" spans="1:79" x14ac:dyDescent="0.2"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</row>
    <row r="4" spans="1:79" x14ac:dyDescent="0.2"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</row>
    <row r="5" spans="1:79" x14ac:dyDescent="0.2"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</row>
    <row r="6" spans="1:79" ht="16.5" customHeight="1" x14ac:dyDescent="0.25">
      <c r="A6" s="82" t="str">
        <f>+'Management and Staffing'!A7</f>
        <v>Facility: ___________</v>
      </c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</row>
    <row r="7" spans="1:79" ht="18" x14ac:dyDescent="0.25">
      <c r="A7" s="443" t="s">
        <v>73</v>
      </c>
      <c r="B7" s="381"/>
      <c r="C7" s="381"/>
      <c r="D7" s="381"/>
      <c r="E7" s="381"/>
      <c r="F7" s="381"/>
      <c r="G7" s="381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</row>
    <row r="8" spans="1:79" ht="18" x14ac:dyDescent="0.25">
      <c r="A8" s="82" t="str">
        <f>+'Management and Staffing'!A9</f>
        <v>For The Quarter Ended _____________________</v>
      </c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</row>
    <row r="9" spans="1:79" ht="18" x14ac:dyDescent="0.25">
      <c r="A9" s="82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</row>
    <row r="10" spans="1:79" ht="18" x14ac:dyDescent="0.25">
      <c r="A10" s="82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</row>
    <row r="11" spans="1:79" ht="15" thickBot="1" x14ac:dyDescent="0.25"/>
    <row r="12" spans="1:79" s="93" customFormat="1" ht="38.25" customHeight="1" thickBot="1" x14ac:dyDescent="0.25">
      <c r="A12" s="386" t="s">
        <v>6</v>
      </c>
      <c r="B12" s="387"/>
      <c r="C12" s="99" t="s">
        <v>41</v>
      </c>
      <c r="D12" s="100" t="s">
        <v>42</v>
      </c>
      <c r="E12" s="92"/>
      <c r="F12" s="91" t="s">
        <v>46</v>
      </c>
      <c r="G12" s="138" t="s">
        <v>47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</row>
    <row r="13" spans="1:79" ht="50.25" customHeight="1" x14ac:dyDescent="0.2">
      <c r="A13" s="73" t="s">
        <v>24</v>
      </c>
      <c r="B13" s="245" t="s">
        <v>67</v>
      </c>
      <c r="C13" s="76">
        <v>25</v>
      </c>
      <c r="D13" s="227">
        <f>SUM('Financial KPIs'!D6:D20)</f>
        <v>25</v>
      </c>
      <c r="E13" s="66"/>
      <c r="F13" s="136">
        <v>25</v>
      </c>
      <c r="G13" s="255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79" ht="46.5" customHeight="1" x14ac:dyDescent="0.2">
      <c r="A14" s="71" t="s">
        <v>25</v>
      </c>
      <c r="B14" s="245" t="s">
        <v>66</v>
      </c>
      <c r="C14" s="77">
        <v>15</v>
      </c>
      <c r="D14" s="228">
        <f>SUM('Financial KPIs'!D22:D30)</f>
        <v>15</v>
      </c>
      <c r="E14" s="66"/>
      <c r="F14" s="137">
        <v>15</v>
      </c>
      <c r="G14" s="25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79" ht="47.45" customHeight="1" thickBot="1" x14ac:dyDescent="0.25">
      <c r="A15" s="71" t="s">
        <v>26</v>
      </c>
      <c r="B15" s="245" t="s">
        <v>61</v>
      </c>
      <c r="C15" s="154">
        <v>10</v>
      </c>
      <c r="D15" s="229">
        <f>SUM('Financial KPIs'!D32:D40)</f>
        <v>10</v>
      </c>
      <c r="E15" s="66"/>
      <c r="F15" s="137">
        <v>10</v>
      </c>
      <c r="G15" s="257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79" s="63" customFormat="1" ht="30.75" customHeight="1" thickBot="1" x14ac:dyDescent="0.25">
      <c r="A16" s="423" t="s">
        <v>13</v>
      </c>
      <c r="B16" s="424" t="s">
        <v>13</v>
      </c>
      <c r="C16" s="234">
        <f>SUM(C13:C15)</f>
        <v>50</v>
      </c>
      <c r="D16" s="230">
        <f>SUM(D13:D15)</f>
        <v>50</v>
      </c>
      <c r="E16" s="25"/>
      <c r="F16" s="235">
        <f>SUM(F13:F15)</f>
        <v>50</v>
      </c>
      <c r="G16" s="139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</row>
    <row r="17" spans="1:7" x14ac:dyDescent="0.2">
      <c r="F17" s="78"/>
    </row>
    <row r="18" spans="1:7" x14ac:dyDescent="0.2">
      <c r="A18" s="174" t="s">
        <v>56</v>
      </c>
      <c r="B18" s="122"/>
      <c r="C18" s="122"/>
      <c r="D18" s="122"/>
      <c r="E18" s="123"/>
      <c r="F18" s="123"/>
      <c r="G18" s="129"/>
    </row>
    <row r="19" spans="1:7" x14ac:dyDescent="0.2">
      <c r="A19" s="174" t="s">
        <v>60</v>
      </c>
      <c r="B19" s="122"/>
      <c r="C19" s="122"/>
      <c r="D19" s="122"/>
      <c r="E19" s="123"/>
      <c r="F19" s="123"/>
      <c r="G19" s="129"/>
    </row>
  </sheetData>
  <sheetProtection selectLockedCells="1"/>
  <customSheetViews>
    <customSheetView guid="{E5F869D0-E390-4A5B-9740-2984A366B207}" showPageBreaks="1" printArea="1" showRuler="0" topLeftCell="A3">
      <selection activeCell="G15" sqref="G15"/>
      <pageMargins left="0.51" right="0.18" top="0.47" bottom="0.31" header="0.5" footer="0.5"/>
      <printOptions horizontalCentered="1" verticalCentered="1"/>
      <pageSetup scale="95" orientation="landscape" cellComments="asDisplayed" r:id="rId1"/>
      <headerFooter alignWithMargins="0"/>
    </customSheetView>
  </customSheetViews>
  <mergeCells count="3">
    <mergeCell ref="A12:B12"/>
    <mergeCell ref="A16:B16"/>
    <mergeCell ref="A7:G7"/>
  </mergeCells>
  <phoneticPr fontId="0" type="noConversion"/>
  <hyperlinks>
    <hyperlink ref="B13" location="'Financial KPIs'!B5" display="Actual maintenance and repair costs managed to approved budget"/>
    <hyperlink ref="B14" location="'Financial KPIs'!B27" display="Required reports complete, accurate and on-time"/>
    <hyperlink ref="B15" location="'Financial KPIs'!B44" display="Permits, code and documentation compliance, complete and accurate"/>
  </hyperlinks>
  <printOptions horizontalCentered="1" verticalCentered="1"/>
  <pageMargins left="0.51" right="0.18" top="0.47" bottom="0.31" header="0.5" footer="0.5"/>
  <pageSetup scale="95" orientation="landscape" cellComments="asDisplayed" r:id="rId2"/>
  <headerFooter alignWithMargins="0"/>
  <legacyDrawing r:id="rId3"/>
  <legacyDrawingHF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D40"/>
  <sheetViews>
    <sheetView topLeftCell="A5" zoomScaleNormal="100" zoomScaleSheetLayoutView="100" workbookViewId="0">
      <selection activeCell="B5" sqref="B5"/>
    </sheetView>
  </sheetViews>
  <sheetFormatPr defaultRowHeight="12.75" x14ac:dyDescent="0.2"/>
  <cols>
    <col min="1" max="1" width="4.5703125" style="83" customWidth="1"/>
    <col min="2" max="2" width="6" style="83" customWidth="1"/>
    <col min="3" max="3" width="72.42578125" style="83" customWidth="1"/>
    <col min="4" max="4" width="13.42578125" style="83" customWidth="1"/>
    <col min="5" max="16384" width="9.140625" style="83"/>
  </cols>
  <sheetData>
    <row r="1" spans="1:4" x14ac:dyDescent="0.2">
      <c r="A1" s="251" t="str">
        <f>'Quality of Work'!$A$7</f>
        <v>Facility: ___________</v>
      </c>
    </row>
    <row r="2" spans="1:4" s="65" customFormat="1" ht="18" x14ac:dyDescent="0.25">
      <c r="A2" s="82" t="s">
        <v>28</v>
      </c>
      <c r="B2" s="70"/>
    </row>
    <row r="3" spans="1:4" s="65" customFormat="1" ht="18" x14ac:dyDescent="0.25">
      <c r="A3" s="82" t="s">
        <v>50</v>
      </c>
      <c r="B3" s="70"/>
    </row>
    <row r="4" spans="1:4" s="72" customFormat="1" ht="36" customHeight="1" x14ac:dyDescent="0.25">
      <c r="A4" s="446" t="s">
        <v>52</v>
      </c>
      <c r="B4" s="447"/>
      <c r="C4" s="448"/>
      <c r="D4" s="88" t="s">
        <v>51</v>
      </c>
    </row>
    <row r="5" spans="1:4" s="26" customFormat="1" ht="19.5" customHeight="1" thickBot="1" x14ac:dyDescent="0.25">
      <c r="A5" s="124" t="s">
        <v>24</v>
      </c>
      <c r="B5" s="130" t="s">
        <v>67</v>
      </c>
      <c r="C5" s="217"/>
      <c r="D5" s="126">
        <v>25</v>
      </c>
    </row>
    <row r="6" spans="1:4" s="65" customFormat="1" x14ac:dyDescent="0.2">
      <c r="A6" s="87"/>
      <c r="B6" s="265" t="s">
        <v>53</v>
      </c>
      <c r="C6" s="195" t="s">
        <v>188</v>
      </c>
      <c r="D6" s="427">
        <v>10</v>
      </c>
    </row>
    <row r="7" spans="1:4" s="65" customFormat="1" ht="12" customHeight="1" x14ac:dyDescent="0.2">
      <c r="A7" s="84"/>
      <c r="B7" s="316"/>
      <c r="C7" s="238" t="s">
        <v>148</v>
      </c>
      <c r="D7" s="428"/>
    </row>
    <row r="8" spans="1:4" s="65" customFormat="1" ht="12" customHeight="1" x14ac:dyDescent="0.2">
      <c r="A8" s="84"/>
      <c r="B8" s="316"/>
      <c r="C8" s="238" t="s">
        <v>179</v>
      </c>
      <c r="D8" s="428"/>
    </row>
    <row r="9" spans="1:4" s="65" customFormat="1" ht="12" customHeight="1" x14ac:dyDescent="0.2">
      <c r="A9" s="84"/>
      <c r="B9" s="316"/>
      <c r="C9" s="238" t="s">
        <v>180</v>
      </c>
      <c r="D9" s="428"/>
    </row>
    <row r="10" spans="1:4" s="65" customFormat="1" ht="12" customHeight="1" x14ac:dyDescent="0.2">
      <c r="A10" s="84"/>
      <c r="B10" s="316"/>
      <c r="C10" s="238" t="s">
        <v>181</v>
      </c>
      <c r="D10" s="428"/>
    </row>
    <row r="11" spans="1:4" s="65" customFormat="1" ht="12" customHeight="1" thickBot="1" x14ac:dyDescent="0.25">
      <c r="A11" s="84"/>
      <c r="B11" s="316"/>
      <c r="C11" s="322" t="s">
        <v>106</v>
      </c>
      <c r="D11" s="428"/>
    </row>
    <row r="12" spans="1:4" s="65" customFormat="1" ht="42" customHeight="1" x14ac:dyDescent="0.2">
      <c r="A12" s="87"/>
      <c r="B12" s="261" t="s">
        <v>54</v>
      </c>
      <c r="C12" s="144" t="s">
        <v>182</v>
      </c>
      <c r="D12" s="433">
        <v>10</v>
      </c>
    </row>
    <row r="13" spans="1:4" s="65" customFormat="1" ht="12" customHeight="1" x14ac:dyDescent="0.2">
      <c r="A13" s="84"/>
      <c r="B13" s="316"/>
      <c r="C13" s="238" t="s">
        <v>148</v>
      </c>
      <c r="D13" s="434"/>
    </row>
    <row r="14" spans="1:4" s="65" customFormat="1" ht="12" customHeight="1" x14ac:dyDescent="0.2">
      <c r="A14" s="84"/>
      <c r="B14" s="316"/>
      <c r="C14" s="238" t="s">
        <v>179</v>
      </c>
      <c r="D14" s="434"/>
    </row>
    <row r="15" spans="1:4" s="65" customFormat="1" ht="12" customHeight="1" x14ac:dyDescent="0.2">
      <c r="A15" s="84"/>
      <c r="B15" s="316"/>
      <c r="C15" s="238" t="s">
        <v>180</v>
      </c>
      <c r="D15" s="434"/>
    </row>
    <row r="16" spans="1:4" s="65" customFormat="1" ht="12" customHeight="1" x14ac:dyDescent="0.2">
      <c r="A16" s="84"/>
      <c r="B16" s="316"/>
      <c r="C16" s="238" t="s">
        <v>181</v>
      </c>
      <c r="D16" s="434"/>
    </row>
    <row r="17" spans="1:4" s="65" customFormat="1" ht="12" customHeight="1" thickBot="1" x14ac:dyDescent="0.25">
      <c r="A17" s="85"/>
      <c r="B17" s="317"/>
      <c r="C17" s="322" t="s">
        <v>106</v>
      </c>
      <c r="D17" s="449"/>
    </row>
    <row r="18" spans="1:4" s="65" customFormat="1" ht="15.6" customHeight="1" x14ac:dyDescent="0.2">
      <c r="A18" s="84"/>
      <c r="B18" s="304" t="s">
        <v>55</v>
      </c>
      <c r="C18" s="145" t="s">
        <v>183</v>
      </c>
      <c r="D18" s="444">
        <v>5</v>
      </c>
    </row>
    <row r="19" spans="1:4" s="65" customFormat="1" ht="12" customHeight="1" x14ac:dyDescent="0.2">
      <c r="A19" s="84"/>
      <c r="B19" s="304"/>
      <c r="C19" s="238" t="s">
        <v>184</v>
      </c>
      <c r="D19" s="444"/>
    </row>
    <row r="20" spans="1:4" s="65" customFormat="1" ht="12" customHeight="1" x14ac:dyDescent="0.2">
      <c r="A20" s="84"/>
      <c r="B20" s="316"/>
      <c r="C20" s="196" t="s">
        <v>77</v>
      </c>
      <c r="D20" s="428"/>
    </row>
    <row r="21" spans="1:4" s="26" customFormat="1" ht="15" thickBot="1" x14ac:dyDescent="0.25">
      <c r="A21" s="124" t="s">
        <v>25</v>
      </c>
      <c r="B21" s="130" t="s">
        <v>66</v>
      </c>
      <c r="C21" s="125"/>
      <c r="D21" s="126">
        <v>15</v>
      </c>
    </row>
    <row r="22" spans="1:4" s="65" customFormat="1" ht="25.5" customHeight="1" x14ac:dyDescent="0.2">
      <c r="A22" s="87"/>
      <c r="B22" s="305" t="s">
        <v>53</v>
      </c>
      <c r="C22" s="143" t="s">
        <v>190</v>
      </c>
      <c r="D22" s="427">
        <v>10</v>
      </c>
    </row>
    <row r="23" spans="1:4" s="65" customFormat="1" ht="12" customHeight="1" x14ac:dyDescent="0.2">
      <c r="A23" s="84"/>
      <c r="B23" s="304"/>
      <c r="C23" s="238" t="s">
        <v>148</v>
      </c>
      <c r="D23" s="444"/>
    </row>
    <row r="24" spans="1:4" s="65" customFormat="1" ht="12" customHeight="1" x14ac:dyDescent="0.2">
      <c r="A24" s="84"/>
      <c r="B24" s="318"/>
      <c r="C24" s="238" t="s">
        <v>179</v>
      </c>
      <c r="D24" s="428"/>
    </row>
    <row r="25" spans="1:4" s="65" customFormat="1" ht="12" customHeight="1" x14ac:dyDescent="0.2">
      <c r="A25" s="84"/>
      <c r="B25" s="316"/>
      <c r="C25" s="238" t="s">
        <v>180</v>
      </c>
      <c r="D25" s="428"/>
    </row>
    <row r="26" spans="1:4" s="65" customFormat="1" ht="12" customHeight="1" x14ac:dyDescent="0.2">
      <c r="A26" s="84"/>
      <c r="B26" s="316"/>
      <c r="C26" s="238" t="s">
        <v>181</v>
      </c>
      <c r="D26" s="428"/>
    </row>
    <row r="27" spans="1:4" s="65" customFormat="1" ht="12" customHeight="1" x14ac:dyDescent="0.2">
      <c r="A27" s="85"/>
      <c r="B27" s="317"/>
      <c r="C27" s="322" t="s">
        <v>106</v>
      </c>
      <c r="D27" s="428"/>
    </row>
    <row r="28" spans="1:4" s="65" customFormat="1" ht="25.5" x14ac:dyDescent="0.2">
      <c r="A28" s="87"/>
      <c r="B28" s="265" t="s">
        <v>54</v>
      </c>
      <c r="C28" s="144" t="s">
        <v>189</v>
      </c>
      <c r="D28" s="429">
        <v>5</v>
      </c>
    </row>
    <row r="29" spans="1:4" s="65" customFormat="1" x14ac:dyDescent="0.2">
      <c r="A29" s="84"/>
      <c r="B29" s="319"/>
      <c r="C29" s="238" t="s">
        <v>184</v>
      </c>
      <c r="D29" s="444"/>
    </row>
    <row r="30" spans="1:4" s="65" customFormat="1" ht="12.6" customHeight="1" x14ac:dyDescent="0.2">
      <c r="A30" s="84"/>
      <c r="B30" s="316"/>
      <c r="C30" s="157" t="s">
        <v>77</v>
      </c>
      <c r="D30" s="428"/>
    </row>
    <row r="31" spans="1:4" s="26" customFormat="1" ht="15" thickBot="1" x14ac:dyDescent="0.25">
      <c r="A31" s="124" t="s">
        <v>26</v>
      </c>
      <c r="B31" s="130" t="s">
        <v>61</v>
      </c>
      <c r="C31" s="125"/>
      <c r="D31" s="126">
        <v>10</v>
      </c>
    </row>
    <row r="32" spans="1:4" s="65" customFormat="1" ht="18.600000000000001" customHeight="1" x14ac:dyDescent="0.2">
      <c r="A32" s="87"/>
      <c r="B32" s="305" t="s">
        <v>53</v>
      </c>
      <c r="C32" s="143" t="s">
        <v>191</v>
      </c>
      <c r="D32" s="427">
        <v>3</v>
      </c>
    </row>
    <row r="33" spans="1:4" s="65" customFormat="1" ht="13.5" customHeight="1" x14ac:dyDescent="0.2">
      <c r="A33" s="84"/>
      <c r="B33" s="318"/>
      <c r="C33" s="238" t="s">
        <v>185</v>
      </c>
      <c r="D33" s="428"/>
    </row>
    <row r="34" spans="1:4" s="65" customFormat="1" ht="13.5" customHeight="1" x14ac:dyDescent="0.2">
      <c r="A34" s="84"/>
      <c r="B34" s="316"/>
      <c r="C34" s="108" t="s">
        <v>76</v>
      </c>
      <c r="D34" s="428"/>
    </row>
    <row r="35" spans="1:4" s="65" customFormat="1" ht="25.5" customHeight="1" x14ac:dyDescent="0.2">
      <c r="A35" s="87"/>
      <c r="B35" s="305" t="s">
        <v>54</v>
      </c>
      <c r="C35" s="143" t="s">
        <v>192</v>
      </c>
      <c r="D35" s="429">
        <v>3</v>
      </c>
    </row>
    <row r="36" spans="1:4" s="65" customFormat="1" ht="13.5" customHeight="1" x14ac:dyDescent="0.2">
      <c r="A36" s="84"/>
      <c r="B36" s="318"/>
      <c r="C36" s="238" t="s">
        <v>186</v>
      </c>
      <c r="D36" s="444"/>
    </row>
    <row r="37" spans="1:4" s="119" customFormat="1" ht="13.5" customHeight="1" x14ac:dyDescent="0.2">
      <c r="A37" s="118"/>
      <c r="B37" s="320"/>
      <c r="C37" s="108" t="s">
        <v>75</v>
      </c>
      <c r="D37" s="428"/>
    </row>
    <row r="38" spans="1:4" s="65" customFormat="1" ht="38.1" customHeight="1" x14ac:dyDescent="0.2">
      <c r="A38" s="87"/>
      <c r="B38" s="305" t="s">
        <v>55</v>
      </c>
      <c r="C38" s="143" t="s">
        <v>193</v>
      </c>
      <c r="D38" s="429">
        <v>4</v>
      </c>
    </row>
    <row r="39" spans="1:4" s="65" customFormat="1" ht="13.5" customHeight="1" x14ac:dyDescent="0.2">
      <c r="A39" s="84"/>
      <c r="B39" s="318"/>
      <c r="C39" s="238" t="s">
        <v>187</v>
      </c>
      <c r="D39" s="444"/>
    </row>
    <row r="40" spans="1:4" s="119" customFormat="1" ht="13.5" customHeight="1" thickBot="1" x14ac:dyDescent="0.25">
      <c r="A40" s="120"/>
      <c r="B40" s="321"/>
      <c r="C40" s="113" t="s">
        <v>75</v>
      </c>
      <c r="D40" s="445"/>
    </row>
  </sheetData>
  <sheetProtection selectLockedCells="1"/>
  <mergeCells count="9">
    <mergeCell ref="D38:D40"/>
    <mergeCell ref="D22:D27"/>
    <mergeCell ref="D28:D30"/>
    <mergeCell ref="D32:D34"/>
    <mergeCell ref="A4:C4"/>
    <mergeCell ref="D6:D11"/>
    <mergeCell ref="D35:D37"/>
    <mergeCell ref="D18:D20"/>
    <mergeCell ref="D12:D17"/>
  </mergeCells>
  <phoneticPr fontId="0" type="noConversion"/>
  <printOptions horizontalCentered="1" verticalCentered="1"/>
  <pageMargins left="0.75" right="0.75" top="0.45" bottom="0.18" header="0.45" footer="0.2"/>
  <pageSetup scale="94" orientation="portrait" cellComments="asDisplaye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19"/>
  <sheetViews>
    <sheetView zoomScaleNormal="100" workbookViewId="0">
      <selection activeCell="E15" sqref="E15"/>
    </sheetView>
  </sheetViews>
  <sheetFormatPr defaultRowHeight="14.25" x14ac:dyDescent="0.2"/>
  <cols>
    <col min="1" max="1" width="3.42578125" style="26" customWidth="1"/>
    <col min="2" max="2" width="34.42578125" style="26" customWidth="1"/>
    <col min="3" max="4" width="12.5703125" style="75" customWidth="1"/>
    <col min="5" max="5" width="2.5703125" style="25" customWidth="1"/>
    <col min="6" max="6" width="12.5703125" style="26" customWidth="1"/>
    <col min="7" max="7" width="36.42578125" style="25" customWidth="1"/>
    <col min="8" max="8" width="3.42578125" style="25" customWidth="1"/>
    <col min="9" max="40" width="9.140625" style="25"/>
    <col min="41" max="16384" width="9.140625" style="26"/>
  </cols>
  <sheetData>
    <row r="1" spans="1:79" x14ac:dyDescent="0.2"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</row>
    <row r="2" spans="1:79" x14ac:dyDescent="0.2"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</row>
    <row r="3" spans="1:79" x14ac:dyDescent="0.2"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</row>
    <row r="4" spans="1:79" x14ac:dyDescent="0.2"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</row>
    <row r="5" spans="1:79" x14ac:dyDescent="0.2"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</row>
    <row r="6" spans="1:79" ht="16.5" customHeight="1" x14ac:dyDescent="0.25">
      <c r="A6" s="82" t="str">
        <f>+'Management and Staffing'!A7</f>
        <v>Facility: ___________</v>
      </c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</row>
    <row r="7" spans="1:79" ht="18" x14ac:dyDescent="0.25">
      <c r="A7" s="443" t="s">
        <v>196</v>
      </c>
      <c r="B7" s="381"/>
      <c r="C7" s="381"/>
      <c r="D7" s="381"/>
      <c r="E7" s="381"/>
      <c r="F7" s="381"/>
      <c r="G7" s="381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</row>
    <row r="8" spans="1:79" ht="18" x14ac:dyDescent="0.25">
      <c r="A8" s="82" t="str">
        <f>+'Management and Staffing'!A9</f>
        <v>For The Quarter Ended _____________________</v>
      </c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</row>
    <row r="9" spans="1:79" ht="18" x14ac:dyDescent="0.25">
      <c r="A9" s="82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</row>
    <row r="10" spans="1:79" ht="18" x14ac:dyDescent="0.25">
      <c r="A10" s="82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</row>
    <row r="11" spans="1:79" ht="15" thickBot="1" x14ac:dyDescent="0.25"/>
    <row r="12" spans="1:79" s="93" customFormat="1" ht="38.25" customHeight="1" x14ac:dyDescent="0.2">
      <c r="A12" s="450" t="s">
        <v>6</v>
      </c>
      <c r="B12" s="451"/>
      <c r="C12" s="220" t="s">
        <v>41</v>
      </c>
      <c r="D12" s="221" t="s">
        <v>42</v>
      </c>
      <c r="E12" s="92"/>
      <c r="F12" s="222" t="s">
        <v>46</v>
      </c>
      <c r="G12" s="223" t="s">
        <v>47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</row>
    <row r="13" spans="1:79" ht="33" customHeight="1" x14ac:dyDescent="0.2">
      <c r="A13" s="218" t="s">
        <v>24</v>
      </c>
      <c r="B13" s="247" t="s">
        <v>100</v>
      </c>
      <c r="C13" s="239">
        <v>15</v>
      </c>
      <c r="D13" s="225">
        <f>SUM('Energy.Environ.Utility KPIs'!D6:D13)</f>
        <v>25</v>
      </c>
      <c r="E13" s="66"/>
      <c r="F13" s="219">
        <v>25</v>
      </c>
      <c r="G13" s="258" t="s">
        <v>111</v>
      </c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79" ht="49.5" customHeight="1" x14ac:dyDescent="0.2">
      <c r="A14" s="218" t="s">
        <v>25</v>
      </c>
      <c r="B14" s="247" t="s">
        <v>194</v>
      </c>
      <c r="C14" s="240">
        <v>20</v>
      </c>
      <c r="D14" s="225">
        <f>SUM('Energy.Environ.Utility KPIs'!D15:D20)</f>
        <v>15</v>
      </c>
      <c r="E14" s="66"/>
      <c r="F14" s="219">
        <v>15</v>
      </c>
      <c r="G14" s="258" t="s">
        <v>112</v>
      </c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79" ht="36" customHeight="1" thickBot="1" x14ac:dyDescent="0.25">
      <c r="A15" s="218" t="s">
        <v>26</v>
      </c>
      <c r="B15" s="246" t="s">
        <v>197</v>
      </c>
      <c r="C15" s="239">
        <v>15</v>
      </c>
      <c r="D15" s="225">
        <f>SUM('Energy.Environ.Utility KPIs'!D22:D30)</f>
        <v>10</v>
      </c>
      <c r="E15" s="66"/>
      <c r="F15" s="219">
        <v>10</v>
      </c>
      <c r="G15" s="258" t="s">
        <v>113</v>
      </c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79" s="63" customFormat="1" ht="30.75" customHeight="1" thickBot="1" x14ac:dyDescent="0.25">
      <c r="A16" s="452" t="s">
        <v>13</v>
      </c>
      <c r="B16" s="453" t="s">
        <v>13</v>
      </c>
      <c r="C16" s="241">
        <f>SUM(C13:C15)</f>
        <v>50</v>
      </c>
      <c r="D16" s="226">
        <f>SUM(D13:D15)</f>
        <v>50</v>
      </c>
      <c r="E16" s="25"/>
      <c r="F16" s="242">
        <f>SUM(F13:F15)</f>
        <v>50</v>
      </c>
      <c r="G16" s="224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</row>
    <row r="17" spans="1:7" x14ac:dyDescent="0.2">
      <c r="F17" s="78"/>
    </row>
    <row r="18" spans="1:7" x14ac:dyDescent="0.2">
      <c r="A18" s="174" t="s">
        <v>56</v>
      </c>
      <c r="B18" s="122"/>
      <c r="C18" s="122"/>
      <c r="D18" s="122"/>
      <c r="E18" s="123"/>
      <c r="F18" s="123"/>
      <c r="G18" s="129"/>
    </row>
    <row r="19" spans="1:7" x14ac:dyDescent="0.2">
      <c r="A19" s="174" t="s">
        <v>60</v>
      </c>
      <c r="B19" s="122"/>
      <c r="C19" s="122"/>
      <c r="D19" s="122"/>
      <c r="E19" s="123"/>
      <c r="F19" s="123"/>
      <c r="G19" s="129"/>
    </row>
  </sheetData>
  <sheetProtection selectLockedCells="1"/>
  <mergeCells count="3">
    <mergeCell ref="A12:B12"/>
    <mergeCell ref="A16:B16"/>
    <mergeCell ref="A7:G7"/>
  </mergeCells>
  <phoneticPr fontId="0" type="noConversion"/>
  <hyperlinks>
    <hyperlink ref="B13" location="'Energy KPIs'!B4" display="Energy Management and Conservation"/>
  </hyperlinks>
  <printOptions horizontalCentered="1" verticalCentered="1"/>
  <pageMargins left="0.51" right="0.18" top="0.47" bottom="0.31" header="0.5" footer="0.5"/>
  <pageSetup scale="95" orientation="landscape" cellComments="asDisplayed" r:id="rId1"/>
  <headerFooter alignWithMargins="0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O11"/>
  <sheetViews>
    <sheetView view="pageBreakPreview" zoomScaleNormal="100" zoomScaleSheetLayoutView="100" workbookViewId="0">
      <selection activeCell="G16" sqref="G16"/>
    </sheetView>
  </sheetViews>
  <sheetFormatPr defaultRowHeight="12.75" x14ac:dyDescent="0.2"/>
  <cols>
    <col min="1" max="1" width="13.140625" customWidth="1"/>
    <col min="2" max="2" width="15.140625" bestFit="1" customWidth="1"/>
    <col min="3" max="4" width="15.140625" customWidth="1"/>
    <col min="5" max="5" width="1.85546875" customWidth="1"/>
    <col min="6" max="6" width="9.85546875" customWidth="1"/>
    <col min="7" max="7" width="10.5703125" customWidth="1"/>
    <col min="8" max="8" width="12.42578125" customWidth="1"/>
    <col min="9" max="9" width="12.5703125" customWidth="1"/>
    <col min="10" max="10" width="12.5703125" bestFit="1" customWidth="1"/>
    <col min="11" max="13" width="10.28515625" customWidth="1"/>
    <col min="14" max="14" width="10.7109375" customWidth="1"/>
  </cols>
  <sheetData>
    <row r="1" spans="1:15" ht="29.25" customHeight="1" x14ac:dyDescent="0.2">
      <c r="B1" s="368" t="s">
        <v>128</v>
      </c>
      <c r="C1" s="369"/>
      <c r="D1" s="370"/>
      <c r="E1" s="292"/>
      <c r="F1" s="368" t="s">
        <v>129</v>
      </c>
      <c r="G1" s="369"/>
      <c r="H1" s="369"/>
      <c r="I1" s="369"/>
      <c r="J1" s="369"/>
      <c r="K1" s="369"/>
      <c r="L1" s="369"/>
      <c r="M1" s="370"/>
    </row>
    <row r="2" spans="1:15" ht="51" x14ac:dyDescent="0.2">
      <c r="A2" s="274"/>
      <c r="B2" s="278" t="s">
        <v>68</v>
      </c>
      <c r="C2" s="199" t="s">
        <v>124</v>
      </c>
      <c r="D2" s="455" t="s">
        <v>125</v>
      </c>
      <c r="E2" s="293"/>
      <c r="F2" s="278" t="s">
        <v>83</v>
      </c>
      <c r="G2" s="199" t="s">
        <v>84</v>
      </c>
      <c r="H2" s="199" t="s">
        <v>95</v>
      </c>
      <c r="I2" s="199" t="s">
        <v>127</v>
      </c>
      <c r="J2" s="199" t="s">
        <v>90</v>
      </c>
      <c r="K2" s="199" t="s">
        <v>85</v>
      </c>
      <c r="L2" s="457" t="s">
        <v>126</v>
      </c>
      <c r="M2" s="279" t="s">
        <v>93</v>
      </c>
      <c r="N2" s="290" t="s">
        <v>86</v>
      </c>
    </row>
    <row r="3" spans="1:15" ht="25.5" x14ac:dyDescent="0.2">
      <c r="A3" s="275" t="s">
        <v>94</v>
      </c>
      <c r="B3" s="280">
        <v>0.45</v>
      </c>
      <c r="C3" s="297">
        <v>3.0000000000000001E-3</v>
      </c>
      <c r="D3" s="456">
        <v>2.8000000000000001E-2</v>
      </c>
      <c r="E3" s="294"/>
      <c r="F3" s="280">
        <v>0.16</v>
      </c>
      <c r="G3" s="458">
        <v>0.115</v>
      </c>
      <c r="H3" s="458">
        <v>9.7000000000000003E-2</v>
      </c>
      <c r="I3" s="458">
        <v>7.8E-2</v>
      </c>
      <c r="J3" s="458">
        <v>2.9000000000000001E-2</v>
      </c>
      <c r="K3" s="458">
        <v>1.9E-2</v>
      </c>
      <c r="L3" s="458">
        <v>1.2E-2</v>
      </c>
      <c r="M3" s="459">
        <v>8.9999999999999993E-3</v>
      </c>
      <c r="N3" s="276">
        <f>SUM(B3:M3)</f>
        <v>1</v>
      </c>
      <c r="O3" s="211"/>
    </row>
    <row r="4" spans="1:15" x14ac:dyDescent="0.2">
      <c r="A4" s="274"/>
      <c r="B4" s="281"/>
      <c r="C4" s="198"/>
      <c r="D4" s="282"/>
      <c r="E4" s="291"/>
      <c r="F4" s="456"/>
      <c r="G4" s="456"/>
      <c r="H4" s="456"/>
      <c r="I4" s="456"/>
      <c r="J4" s="456"/>
      <c r="K4" s="456"/>
      <c r="L4" s="456"/>
      <c r="M4" s="282"/>
      <c r="N4" s="277"/>
    </row>
    <row r="5" spans="1:15" x14ac:dyDescent="0.2">
      <c r="A5" s="274" t="s">
        <v>87</v>
      </c>
      <c r="B5" s="283">
        <v>0</v>
      </c>
      <c r="C5" s="283">
        <v>0</v>
      </c>
      <c r="D5" s="283">
        <v>0</v>
      </c>
      <c r="E5" s="295"/>
      <c r="F5" s="283">
        <v>0</v>
      </c>
      <c r="G5" s="273">
        <v>0</v>
      </c>
      <c r="H5" s="273">
        <v>0</v>
      </c>
      <c r="I5" s="273">
        <v>0</v>
      </c>
      <c r="J5" s="273">
        <v>0</v>
      </c>
      <c r="K5" s="273">
        <v>0</v>
      </c>
      <c r="L5" s="273"/>
      <c r="M5" s="284">
        <v>0</v>
      </c>
      <c r="N5" s="277"/>
      <c r="O5" s="173"/>
    </row>
    <row r="6" spans="1:15" x14ac:dyDescent="0.2">
      <c r="A6" s="274" t="s">
        <v>88</v>
      </c>
      <c r="B6" s="281"/>
      <c r="C6" s="198"/>
      <c r="D6" s="282"/>
      <c r="E6" s="291"/>
      <c r="F6" s="281"/>
      <c r="G6" s="198"/>
      <c r="H6" s="198"/>
      <c r="I6" s="198"/>
      <c r="J6" s="198"/>
      <c r="K6" s="198"/>
      <c r="L6" s="198"/>
      <c r="M6" s="282"/>
      <c r="N6" s="277"/>
    </row>
    <row r="7" spans="1:15" x14ac:dyDescent="0.2">
      <c r="A7" s="274"/>
      <c r="B7" s="281"/>
      <c r="C7" s="198"/>
      <c r="D7" s="282"/>
      <c r="E7" s="291"/>
      <c r="F7" s="281"/>
      <c r="G7" s="198"/>
      <c r="H7" s="198"/>
      <c r="I7" s="198"/>
      <c r="J7" s="198"/>
      <c r="K7" s="198"/>
      <c r="L7" s="198"/>
      <c r="M7" s="282"/>
      <c r="N7" s="277"/>
    </row>
    <row r="8" spans="1:15" x14ac:dyDescent="0.2">
      <c r="A8" s="274" t="s">
        <v>87</v>
      </c>
      <c r="B8" s="285">
        <f t="shared" ref="B8:M8" si="0">B5*B3</f>
        <v>0</v>
      </c>
      <c r="C8" s="283">
        <v>0</v>
      </c>
      <c r="D8" s="283">
        <v>0</v>
      </c>
      <c r="E8" s="296"/>
      <c r="F8" s="285">
        <f t="shared" si="0"/>
        <v>0</v>
      </c>
      <c r="G8" s="200">
        <f t="shared" si="0"/>
        <v>0</v>
      </c>
      <c r="H8" s="200">
        <f t="shared" si="0"/>
        <v>0</v>
      </c>
      <c r="I8" s="200">
        <f>I5*I3</f>
        <v>0</v>
      </c>
      <c r="J8" s="200">
        <f t="shared" si="0"/>
        <v>0</v>
      </c>
      <c r="K8" s="200">
        <f t="shared" si="0"/>
        <v>0</v>
      </c>
      <c r="L8" s="200"/>
      <c r="M8" s="286">
        <f t="shared" si="0"/>
        <v>0</v>
      </c>
      <c r="N8" s="277">
        <f>SUM(B8:M8)</f>
        <v>0</v>
      </c>
    </row>
    <row r="9" spans="1:15" ht="13.5" thickBot="1" x14ac:dyDescent="0.25">
      <c r="A9" s="274" t="s">
        <v>89</v>
      </c>
      <c r="B9" s="287"/>
      <c r="C9" s="288"/>
      <c r="D9" s="289"/>
      <c r="E9" s="291"/>
      <c r="F9" s="287"/>
      <c r="G9" s="288"/>
      <c r="H9" s="288"/>
      <c r="I9" s="288"/>
      <c r="J9" s="288"/>
      <c r="K9" s="288"/>
      <c r="L9" s="288"/>
      <c r="M9" s="289"/>
      <c r="N9" s="277"/>
    </row>
    <row r="10" spans="1:15" x14ac:dyDescent="0.2">
      <c r="E10" s="291"/>
      <c r="F10" s="326">
        <v>1</v>
      </c>
      <c r="G10" s="326">
        <v>2</v>
      </c>
      <c r="H10" s="326">
        <v>3</v>
      </c>
      <c r="I10" s="326">
        <v>4</v>
      </c>
      <c r="J10" s="326">
        <v>5</v>
      </c>
      <c r="K10" s="326">
        <v>6</v>
      </c>
      <c r="L10" s="326">
        <v>7</v>
      </c>
      <c r="M10" s="326">
        <v>8</v>
      </c>
    </row>
    <row r="11" spans="1:15" x14ac:dyDescent="0.2">
      <c r="E11" s="291"/>
    </row>
  </sheetData>
  <mergeCells count="2">
    <mergeCell ref="B1:D1"/>
    <mergeCell ref="F1:M1"/>
  </mergeCells>
  <phoneticPr fontId="0" type="noConversion"/>
  <printOptions gridLines="1"/>
  <pageMargins left="0.75" right="0.75" top="1" bottom="1" header="0.5" footer="0.5"/>
  <pageSetup scale="7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D30"/>
  <sheetViews>
    <sheetView view="pageBreakPreview" zoomScaleNormal="100" zoomScaleSheetLayoutView="100" workbookViewId="0"/>
  </sheetViews>
  <sheetFormatPr defaultRowHeight="12.75" x14ac:dyDescent="0.2"/>
  <cols>
    <col min="1" max="1" width="4.5703125" style="83" customWidth="1"/>
    <col min="2" max="2" width="6" style="83" customWidth="1"/>
    <col min="3" max="3" width="74.28515625" style="83" customWidth="1"/>
    <col min="4" max="4" width="13.42578125" style="83" customWidth="1"/>
    <col min="5" max="16384" width="9.140625" style="83"/>
  </cols>
  <sheetData>
    <row r="1" spans="1:4" x14ac:dyDescent="0.2">
      <c r="A1" s="251" t="str">
        <f>'Quality of Work'!$A$7</f>
        <v>Facility: ___________</v>
      </c>
    </row>
    <row r="2" spans="1:4" s="65" customFormat="1" ht="18" x14ac:dyDescent="0.25">
      <c r="A2" s="82" t="s">
        <v>195</v>
      </c>
      <c r="B2" s="70"/>
    </row>
    <row r="3" spans="1:4" s="65" customFormat="1" ht="18" x14ac:dyDescent="0.25">
      <c r="A3" s="82" t="s">
        <v>50</v>
      </c>
      <c r="B3" s="70"/>
    </row>
    <row r="4" spans="1:4" s="72" customFormat="1" ht="36" customHeight="1" x14ac:dyDescent="0.25">
      <c r="A4" s="446" t="s">
        <v>52</v>
      </c>
      <c r="B4" s="447"/>
      <c r="C4" s="448"/>
      <c r="D4" s="88" t="s">
        <v>51</v>
      </c>
    </row>
    <row r="5" spans="1:4" ht="16.5" customHeight="1" thickBot="1" x14ac:dyDescent="0.25">
      <c r="A5" s="124" t="s">
        <v>24</v>
      </c>
      <c r="B5" s="130" t="s">
        <v>100</v>
      </c>
      <c r="C5" s="207"/>
      <c r="D5" s="126">
        <v>25</v>
      </c>
    </row>
    <row r="6" spans="1:4" s="26" customFormat="1" ht="29.25" customHeight="1" x14ac:dyDescent="0.2">
      <c r="A6" s="87"/>
      <c r="B6" s="305" t="s">
        <v>53</v>
      </c>
      <c r="C6" s="191" t="s">
        <v>198</v>
      </c>
      <c r="D6" s="427">
        <v>10</v>
      </c>
    </row>
    <row r="7" spans="1:4" s="65" customFormat="1" ht="115.5" customHeight="1" x14ac:dyDescent="0.2">
      <c r="A7" s="84"/>
      <c r="B7" s="266"/>
      <c r="C7" s="236" t="s">
        <v>199</v>
      </c>
      <c r="D7" s="428"/>
    </row>
    <row r="8" spans="1:4" s="65" customFormat="1" ht="67.5" customHeight="1" x14ac:dyDescent="0.2">
      <c r="A8" s="87"/>
      <c r="B8" s="305" t="s">
        <v>54</v>
      </c>
      <c r="C8" s="361" t="s">
        <v>204</v>
      </c>
      <c r="D8" s="308">
        <v>10</v>
      </c>
    </row>
    <row r="9" spans="1:4" s="65" customFormat="1" ht="13.5" customHeight="1" x14ac:dyDescent="0.2">
      <c r="A9" s="84"/>
      <c r="B9" s="266"/>
      <c r="C9" s="259" t="s">
        <v>202</v>
      </c>
      <c r="D9" s="260"/>
    </row>
    <row r="10" spans="1:4" s="65" customFormat="1" ht="13.5" customHeight="1" x14ac:dyDescent="0.2">
      <c r="A10" s="84"/>
      <c r="B10" s="266"/>
      <c r="C10" s="259" t="s">
        <v>77</v>
      </c>
      <c r="D10" s="260"/>
    </row>
    <row r="11" spans="1:4" s="65" customFormat="1" ht="29.25" customHeight="1" x14ac:dyDescent="0.2">
      <c r="A11" s="87"/>
      <c r="B11" s="305" t="s">
        <v>55</v>
      </c>
      <c r="C11" s="362" t="s">
        <v>200</v>
      </c>
      <c r="D11" s="429">
        <v>5</v>
      </c>
    </row>
    <row r="12" spans="1:4" s="65" customFormat="1" ht="13.5" customHeight="1" x14ac:dyDescent="0.2">
      <c r="A12" s="84"/>
      <c r="B12" s="266"/>
      <c r="C12" s="209" t="s">
        <v>201</v>
      </c>
      <c r="D12" s="428"/>
    </row>
    <row r="13" spans="1:4" s="65" customFormat="1" ht="13.5" customHeight="1" thickBot="1" x14ac:dyDescent="0.25">
      <c r="A13" s="85"/>
      <c r="B13" s="264"/>
      <c r="C13" s="208" t="s">
        <v>99</v>
      </c>
      <c r="D13" s="445"/>
    </row>
    <row r="14" spans="1:4" s="65" customFormat="1" ht="16.5" customHeight="1" thickBot="1" x14ac:dyDescent="0.25">
      <c r="A14" s="124" t="s">
        <v>25</v>
      </c>
      <c r="B14" s="130" t="s">
        <v>194</v>
      </c>
      <c r="C14" s="207"/>
      <c r="D14" s="126">
        <v>15</v>
      </c>
    </row>
    <row r="15" spans="1:4" s="65" customFormat="1" ht="60.75" customHeight="1" x14ac:dyDescent="0.2">
      <c r="A15" s="87"/>
      <c r="B15" s="265" t="s">
        <v>53</v>
      </c>
      <c r="C15" s="363" t="s">
        <v>206</v>
      </c>
      <c r="D15" s="427">
        <v>8</v>
      </c>
    </row>
    <row r="16" spans="1:4" s="26" customFormat="1" ht="18.75" customHeight="1" x14ac:dyDescent="0.2">
      <c r="A16" s="84"/>
      <c r="B16" s="316"/>
      <c r="C16" s="238" t="s">
        <v>203</v>
      </c>
      <c r="D16" s="428"/>
    </row>
    <row r="17" spans="1:4" s="65" customFormat="1" ht="20.25" customHeight="1" x14ac:dyDescent="0.2">
      <c r="A17" s="85"/>
      <c r="B17" s="317"/>
      <c r="C17" s="237" t="s">
        <v>77</v>
      </c>
      <c r="D17" s="428"/>
    </row>
    <row r="18" spans="1:4" s="65" customFormat="1" ht="133.5" customHeight="1" x14ac:dyDescent="0.2">
      <c r="A18" s="84"/>
      <c r="B18" s="319" t="s">
        <v>54</v>
      </c>
      <c r="C18" s="344" t="s">
        <v>212</v>
      </c>
      <c r="D18" s="429">
        <v>7</v>
      </c>
    </row>
    <row r="19" spans="1:4" s="65" customFormat="1" x14ac:dyDescent="0.2">
      <c r="A19" s="84"/>
      <c r="B19" s="304"/>
      <c r="C19" s="238" t="s">
        <v>205</v>
      </c>
      <c r="D19" s="444"/>
    </row>
    <row r="20" spans="1:4" s="65" customFormat="1" ht="18.75" customHeight="1" x14ac:dyDescent="0.2">
      <c r="A20" s="84"/>
      <c r="B20" s="316"/>
      <c r="C20" s="157" t="s">
        <v>77</v>
      </c>
      <c r="D20" s="428"/>
    </row>
    <row r="21" spans="1:4" s="26" customFormat="1" ht="16.5" customHeight="1" thickBot="1" x14ac:dyDescent="0.25">
      <c r="A21" s="124" t="s">
        <v>26</v>
      </c>
      <c r="B21" s="130" t="s">
        <v>197</v>
      </c>
      <c r="C21" s="130"/>
      <c r="D21" s="126">
        <v>10</v>
      </c>
    </row>
    <row r="22" spans="1:4" s="65" customFormat="1" ht="21.75" customHeight="1" x14ac:dyDescent="0.2">
      <c r="A22" s="87"/>
      <c r="B22" s="265" t="s">
        <v>53</v>
      </c>
      <c r="C22" s="344" t="s">
        <v>207</v>
      </c>
      <c r="D22" s="427">
        <v>3</v>
      </c>
    </row>
    <row r="23" spans="1:4" s="65" customFormat="1" ht="18" customHeight="1" x14ac:dyDescent="0.2">
      <c r="A23" s="84"/>
      <c r="B23" s="318"/>
      <c r="C23" s="238" t="s">
        <v>208</v>
      </c>
      <c r="D23" s="428"/>
    </row>
    <row r="24" spans="1:4" s="65" customFormat="1" ht="15.75" customHeight="1" x14ac:dyDescent="0.2">
      <c r="A24" s="84"/>
      <c r="B24" s="316"/>
      <c r="C24" s="237" t="s">
        <v>77</v>
      </c>
      <c r="D24" s="428"/>
    </row>
    <row r="25" spans="1:4" s="65" customFormat="1" ht="43.5" customHeight="1" x14ac:dyDescent="0.2">
      <c r="A25" s="87"/>
      <c r="B25" s="305" t="s">
        <v>54</v>
      </c>
      <c r="C25" s="361" t="s">
        <v>209</v>
      </c>
      <c r="D25" s="429">
        <v>3</v>
      </c>
    </row>
    <row r="26" spans="1:4" s="65" customFormat="1" ht="12.75" customHeight="1" x14ac:dyDescent="0.2">
      <c r="A26" s="84"/>
      <c r="B26" s="318"/>
      <c r="C26" s="238" t="s">
        <v>208</v>
      </c>
      <c r="D26" s="444"/>
    </row>
    <row r="27" spans="1:4" s="119" customFormat="1" ht="13.5" customHeight="1" x14ac:dyDescent="0.2">
      <c r="A27" s="118"/>
      <c r="B27" s="320"/>
      <c r="C27" s="108" t="s">
        <v>75</v>
      </c>
      <c r="D27" s="428"/>
    </row>
    <row r="28" spans="1:4" s="65" customFormat="1" ht="18" customHeight="1" x14ac:dyDescent="0.2">
      <c r="A28" s="87"/>
      <c r="B28" s="305" t="s">
        <v>55</v>
      </c>
      <c r="C28" s="361" t="s">
        <v>210</v>
      </c>
      <c r="D28" s="429">
        <v>4</v>
      </c>
    </row>
    <row r="29" spans="1:4" s="65" customFormat="1" x14ac:dyDescent="0.2">
      <c r="A29" s="84"/>
      <c r="B29" s="304"/>
      <c r="C29" s="238" t="s">
        <v>211</v>
      </c>
      <c r="D29" s="444"/>
    </row>
    <row r="30" spans="1:4" s="65" customFormat="1" x14ac:dyDescent="0.2">
      <c r="A30" s="85"/>
      <c r="B30" s="323"/>
      <c r="C30" s="325" t="s">
        <v>75</v>
      </c>
      <c r="D30" s="454"/>
    </row>
  </sheetData>
  <sheetProtection selectLockedCells="1"/>
  <mergeCells count="8">
    <mergeCell ref="A4:C4"/>
    <mergeCell ref="D15:D17"/>
    <mergeCell ref="D25:D27"/>
    <mergeCell ref="D18:D20"/>
    <mergeCell ref="D28:D30"/>
    <mergeCell ref="D22:D24"/>
    <mergeCell ref="D6:D7"/>
    <mergeCell ref="D11:D13"/>
  </mergeCells>
  <phoneticPr fontId="0" type="noConversion"/>
  <printOptions horizontalCentered="1"/>
  <pageMargins left="0.75" right="0.75" top="0.45" bottom="0.18" header="0.45" footer="0.2"/>
  <pageSetup scale="92" orientation="portrait" cellComments="asDisplayed" r:id="rId1"/>
  <headerFooter alignWithMargins="0"/>
  <rowBreaks count="1" manualBreakCount="1">
    <brk id="20" max="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W8"/>
  <sheetViews>
    <sheetView zoomScaleNormal="75" zoomScaleSheetLayoutView="100" workbookViewId="0">
      <selection activeCell="C3" sqref="C3"/>
    </sheetView>
  </sheetViews>
  <sheetFormatPr defaultRowHeight="14.25" x14ac:dyDescent="0.2"/>
  <cols>
    <col min="1" max="1" width="30.5703125" style="4" customWidth="1"/>
    <col min="2" max="5" width="15.42578125" style="4" customWidth="1"/>
    <col min="6" max="153" width="9.140625" style="2"/>
    <col min="154" max="16384" width="9.140625" style="4"/>
  </cols>
  <sheetData>
    <row r="1" spans="1:153" s="5" customFormat="1" ht="38.25" customHeight="1" x14ac:dyDescent="0.25">
      <c r="A1" s="5" t="s">
        <v>21</v>
      </c>
      <c r="B1" s="6" t="s">
        <v>2</v>
      </c>
      <c r="C1" s="7" t="s">
        <v>15</v>
      </c>
      <c r="D1" s="8" t="s">
        <v>16</v>
      </c>
      <c r="E1" s="9" t="s">
        <v>4</v>
      </c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</row>
    <row r="2" spans="1:153" s="1" customFormat="1" ht="48" customHeight="1" x14ac:dyDescent="0.25">
      <c r="A2" s="12" t="s">
        <v>22</v>
      </c>
      <c r="B2" s="13"/>
      <c r="C2" s="14">
        <v>0.5</v>
      </c>
      <c r="D2" s="14">
        <v>0.5</v>
      </c>
      <c r="E2" s="15">
        <f>SUM(C2:D2)</f>
        <v>1</v>
      </c>
    </row>
    <row r="3" spans="1:153" s="1" customFormat="1" ht="48" customHeight="1" x14ac:dyDescent="0.25">
      <c r="A3" s="16" t="s">
        <v>17</v>
      </c>
      <c r="B3" s="17"/>
      <c r="C3" s="18" t="e">
        <f>#REF!</f>
        <v>#REF!</v>
      </c>
      <c r="D3" s="18" t="e">
        <f>#REF!</f>
        <v>#REF!</v>
      </c>
      <c r="E3" s="19"/>
    </row>
    <row r="4" spans="1:153" ht="30.75" customHeight="1" thickBot="1" x14ac:dyDescent="0.3">
      <c r="A4" s="20" t="s">
        <v>18</v>
      </c>
      <c r="B4" s="21">
        <v>100</v>
      </c>
      <c r="C4" s="22" t="e">
        <f>C2*C3</f>
        <v>#REF!</v>
      </c>
      <c r="D4" s="22" t="e">
        <f>D2*D3</f>
        <v>#REF!</v>
      </c>
      <c r="E4" s="23" t="e">
        <f>SUM(C4:D4)</f>
        <v>#REF!</v>
      </c>
    </row>
    <row r="5" spans="1:153" x14ac:dyDescent="0.2">
      <c r="B5" s="3"/>
    </row>
    <row r="7" spans="1:153" x14ac:dyDescent="0.2">
      <c r="A7" s="24"/>
    </row>
    <row r="8" spans="1:153" x14ac:dyDescent="0.2">
      <c r="B8" s="4" t="s">
        <v>23</v>
      </c>
    </row>
  </sheetData>
  <customSheetViews>
    <customSheetView guid="{E5F869D0-E390-4A5B-9740-2984A366B207}" showPageBreaks="1" fitToPage="1" printArea="1" state="hidden" showRuler="0">
      <selection activeCell="C3" sqref="C3"/>
      <pageMargins left="0.91" right="0.75" top="2" bottom="1" header="0.5" footer="0.5"/>
      <printOptions horizontalCentered="1"/>
      <pageSetup orientation="landscape" r:id="rId1"/>
      <headerFooter alignWithMargins="0">
        <oddHeader>&amp;L&amp;"Garamond,Regular"August 5, 2004&amp;C&amp;"Garamond,Bold"&amp;14
&amp;16Portfolio Summary
Strategic Management 
Performance Report Card - Annual&amp;R&amp;"Garamond,Regular"City of Houston
Performance Management Program</oddHeader>
        <oddFooter xml:space="preserve">&amp;L&amp;"Garamond,Bold Italic"&amp;G
&amp;"Garamond,Regular"&amp;9Confidential&amp;C&amp;"Garamond,Regular"&amp;8Copyright by Expense Management Solutions, Inc., 2004. All Rights Reserved.&amp;R&amp;"Garamond,Regular"&amp;9Page 12 of 35
</oddFooter>
      </headerFooter>
    </customSheetView>
  </customSheetViews>
  <phoneticPr fontId="0" type="noConversion"/>
  <printOptions horizontalCentered="1"/>
  <pageMargins left="0.91" right="0.75" top="2" bottom="1" header="0.5" footer="0.5"/>
  <pageSetup orientation="landscape" r:id="rId2"/>
  <headerFooter alignWithMargins="0">
    <oddHeader>&amp;L&amp;"Garamond,Regular"August 5, 2004&amp;C&amp;"Garamond,Bold"&amp;14
&amp;16Portfolio Summary
Strategic Management 
Performance Report Card - Annual&amp;R&amp;"Garamond,Regular"City of Houston
Performance Management Program</oddHeader>
    <oddFooter xml:space="preserve">&amp;L&amp;"Garamond,Bold Italic"&amp;G
&amp;"Garamond,Regular"&amp;9Confidential&amp;C&amp;"Garamond,Regular"&amp;8Copyright by Expense Management Solutions, Inc., 2004. All Rights Reserved.&amp;R&amp;"Garamond,Regular"&amp;9Page 12 of 35
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BreakPreview" zoomScaleNormal="100" workbookViewId="0">
      <selection activeCell="C8" sqref="C8"/>
    </sheetView>
  </sheetViews>
  <sheetFormatPr defaultRowHeight="12.75" x14ac:dyDescent="0.2"/>
  <cols>
    <col min="1" max="1" width="52.5703125" customWidth="1"/>
    <col min="2" max="2" width="16.140625" customWidth="1"/>
    <col min="3" max="3" width="16.42578125" customWidth="1"/>
    <col min="4" max="4" width="17.42578125" customWidth="1"/>
    <col min="5" max="5" width="9.5703125" customWidth="1"/>
  </cols>
  <sheetData>
    <row r="1" spans="1:5" ht="15" x14ac:dyDescent="0.25">
      <c r="A1" s="380" t="s">
        <v>96</v>
      </c>
      <c r="B1" s="381"/>
      <c r="C1" s="381"/>
      <c r="D1" s="381"/>
      <c r="E1" s="381"/>
    </row>
    <row r="2" spans="1:5" ht="15" x14ac:dyDescent="0.25">
      <c r="A2" s="380" t="s">
        <v>78</v>
      </c>
      <c r="B2" s="381"/>
      <c r="C2" s="381"/>
      <c r="D2" s="381"/>
      <c r="E2" s="381"/>
    </row>
    <row r="3" spans="1:5" ht="15" x14ac:dyDescent="0.25">
      <c r="A3" s="159"/>
    </row>
    <row r="4" spans="1:5" ht="15" x14ac:dyDescent="0.25">
      <c r="A4" s="160"/>
    </row>
    <row r="5" spans="1:5" ht="36" customHeight="1" x14ac:dyDescent="0.2">
      <c r="A5" s="373" t="s">
        <v>79</v>
      </c>
      <c r="B5" s="374"/>
      <c r="C5" s="374"/>
      <c r="D5" s="374"/>
      <c r="E5" s="375"/>
    </row>
    <row r="6" spans="1:5" x14ac:dyDescent="0.2">
      <c r="A6" s="376" t="s">
        <v>21</v>
      </c>
      <c r="B6" s="376" t="s">
        <v>2</v>
      </c>
      <c r="C6" s="378" t="s">
        <v>214</v>
      </c>
      <c r="D6" s="378" t="s">
        <v>213</v>
      </c>
      <c r="E6" s="376" t="s">
        <v>4</v>
      </c>
    </row>
    <row r="7" spans="1:5" ht="67.5" customHeight="1" x14ac:dyDescent="0.2">
      <c r="A7" s="377"/>
      <c r="B7" s="377"/>
      <c r="C7" s="379"/>
      <c r="D7" s="379"/>
      <c r="E7" s="377"/>
    </row>
    <row r="8" spans="1:5" ht="15" x14ac:dyDescent="0.2">
      <c r="A8" s="161" t="s">
        <v>80</v>
      </c>
      <c r="B8" s="162"/>
      <c r="C8" s="163">
        <v>0.5</v>
      </c>
      <c r="D8" s="163">
        <v>0.5</v>
      </c>
      <c r="E8" s="163">
        <v>1</v>
      </c>
    </row>
    <row r="9" spans="1:5" ht="15.75" x14ac:dyDescent="0.2">
      <c r="A9" s="164" t="s">
        <v>17</v>
      </c>
      <c r="B9" s="165"/>
      <c r="C9" s="166">
        <v>0</v>
      </c>
      <c r="D9" s="166">
        <v>0</v>
      </c>
      <c r="E9" s="167"/>
    </row>
    <row r="10" spans="1:5" ht="15.75" thickBot="1" x14ac:dyDescent="0.25">
      <c r="A10" s="168" t="s">
        <v>81</v>
      </c>
      <c r="B10" s="169">
        <v>100</v>
      </c>
      <c r="C10" s="169">
        <v>0</v>
      </c>
      <c r="D10" s="169">
        <v>0</v>
      </c>
      <c r="E10" s="169">
        <v>0</v>
      </c>
    </row>
    <row r="11" spans="1:5" ht="16.5" thickTop="1" x14ac:dyDescent="0.2">
      <c r="A11" s="170"/>
      <c r="B11" s="171"/>
      <c r="C11" s="170"/>
      <c r="D11" s="170"/>
      <c r="E11" s="170"/>
    </row>
    <row r="12" spans="1:5" ht="15.75" x14ac:dyDescent="0.2">
      <c r="A12" s="170"/>
      <c r="B12" s="170"/>
      <c r="C12" s="170"/>
      <c r="D12" s="170"/>
      <c r="E12" s="170"/>
    </row>
    <row r="13" spans="1:5" ht="15.75" x14ac:dyDescent="0.2">
      <c r="A13" s="172" t="s">
        <v>82</v>
      </c>
      <c r="B13" s="170"/>
      <c r="C13" s="170"/>
      <c r="D13" s="170"/>
      <c r="E13" s="170"/>
    </row>
    <row r="15" spans="1:5" ht="37.5" customHeight="1" x14ac:dyDescent="0.2">
      <c r="A15" s="371" t="s">
        <v>133</v>
      </c>
      <c r="B15" s="372"/>
      <c r="C15" s="372"/>
      <c r="D15" s="372"/>
      <c r="E15" s="372"/>
    </row>
    <row r="17" spans="1:5" x14ac:dyDescent="0.2">
      <c r="A17" s="371" t="s">
        <v>91</v>
      </c>
      <c r="B17" s="372"/>
      <c r="C17" s="372"/>
      <c r="D17" s="372"/>
      <c r="E17" s="372"/>
    </row>
    <row r="19" spans="1:5" x14ac:dyDescent="0.2">
      <c r="A19" s="371" t="s">
        <v>134</v>
      </c>
      <c r="B19" s="372"/>
      <c r="C19" s="372"/>
      <c r="D19" s="372"/>
      <c r="E19" s="372"/>
    </row>
    <row r="21" spans="1:5" ht="30.75" customHeight="1" x14ac:dyDescent="0.2">
      <c r="A21" s="371" t="s">
        <v>135</v>
      </c>
      <c r="B21" s="372"/>
      <c r="C21" s="372"/>
      <c r="D21" s="372"/>
      <c r="E21" s="372"/>
    </row>
  </sheetData>
  <mergeCells count="12">
    <mergeCell ref="A1:E1"/>
    <mergeCell ref="A2:E2"/>
    <mergeCell ref="A15:E15"/>
    <mergeCell ref="A17:E17"/>
    <mergeCell ref="A19:E19"/>
    <mergeCell ref="A21:E21"/>
    <mergeCell ref="A5:E5"/>
    <mergeCell ref="A6:A7"/>
    <mergeCell ref="B6:B7"/>
    <mergeCell ref="E6:E7"/>
    <mergeCell ref="C6:C7"/>
    <mergeCell ref="D6:D7"/>
  </mergeCells>
  <phoneticPr fontId="0" type="noConversion"/>
  <pageMargins left="0.75" right="0.75" top="1" bottom="1" header="0.5" footer="0.5"/>
  <pageSetup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</sheetPr>
  <dimension ref="A2:G28"/>
  <sheetViews>
    <sheetView topLeftCell="B1" zoomScaleNormal="100" zoomScaleSheetLayoutView="100" workbookViewId="0">
      <selection activeCell="G18" sqref="G18"/>
    </sheetView>
  </sheetViews>
  <sheetFormatPr defaultRowHeight="14.25" x14ac:dyDescent="0.2"/>
  <cols>
    <col min="1" max="1" width="4.85546875" style="25" customWidth="1"/>
    <col min="2" max="2" width="40.85546875" style="26" customWidth="1"/>
    <col min="3" max="3" width="22.5703125" style="26" customWidth="1"/>
    <col min="4" max="4" width="22.42578125" style="26" customWidth="1"/>
    <col min="5" max="5" width="2.5703125" style="26" customWidth="1"/>
    <col min="6" max="6" width="13" style="25" customWidth="1"/>
    <col min="7" max="7" width="6" style="25" customWidth="1"/>
    <col min="8" max="16384" width="9.140625" style="25"/>
  </cols>
  <sheetData>
    <row r="2" spans="1:6" ht="15" thickBot="1" x14ac:dyDescent="0.25"/>
    <row r="3" spans="1:6" ht="18.75" thickBot="1" x14ac:dyDescent="0.3">
      <c r="A3" s="250" t="s">
        <v>107</v>
      </c>
      <c r="B3" s="82" t="s">
        <v>137</v>
      </c>
    </row>
    <row r="4" spans="1:6" ht="5.45" customHeight="1" x14ac:dyDescent="0.25">
      <c r="A4" s="29"/>
      <c r="B4" s="82"/>
    </row>
    <row r="5" spans="1:6" ht="18" customHeight="1" x14ac:dyDescent="0.25">
      <c r="A5" s="29"/>
      <c r="B5" s="82"/>
    </row>
    <row r="7" spans="1:6" ht="18" x14ac:dyDescent="0.25">
      <c r="B7" s="82" t="s">
        <v>27</v>
      </c>
    </row>
    <row r="8" spans="1:6" ht="18" x14ac:dyDescent="0.25">
      <c r="B8" s="82" t="s">
        <v>136</v>
      </c>
    </row>
    <row r="9" spans="1:6" ht="15" thickBot="1" x14ac:dyDescent="0.25"/>
    <row r="10" spans="1:6" s="92" customFormat="1" ht="34.5" customHeight="1" x14ac:dyDescent="0.2">
      <c r="B10" s="96" t="s">
        <v>0</v>
      </c>
      <c r="C10" s="97" t="s">
        <v>58</v>
      </c>
      <c r="D10" s="140" t="s">
        <v>57</v>
      </c>
    </row>
    <row r="11" spans="1:6" ht="18" customHeight="1" x14ac:dyDescent="0.2">
      <c r="B11" s="153" t="s">
        <v>62</v>
      </c>
      <c r="C11" s="212">
        <v>250</v>
      </c>
      <c r="D11" s="213">
        <f>'Quality of Work'!D16</f>
        <v>250</v>
      </c>
      <c r="E11" s="66"/>
      <c r="F11" s="75"/>
    </row>
    <row r="12" spans="1:6" ht="18.75" customHeight="1" x14ac:dyDescent="0.2">
      <c r="B12" s="155" t="s">
        <v>63</v>
      </c>
      <c r="C12" s="141">
        <v>150</v>
      </c>
      <c r="D12" s="203">
        <f>'Management and Staffing'!D15</f>
        <v>131</v>
      </c>
      <c r="E12" s="66"/>
    </row>
    <row r="13" spans="1:6" ht="18.75" customHeight="1" x14ac:dyDescent="0.2">
      <c r="B13" s="204" t="s">
        <v>1</v>
      </c>
      <c r="C13" s="205">
        <v>50</v>
      </c>
      <c r="D13" s="206">
        <f>'Financial Management'!D16</f>
        <v>50</v>
      </c>
      <c r="E13" s="66"/>
    </row>
    <row r="14" spans="1:6" ht="18.75" customHeight="1" thickBot="1" x14ac:dyDescent="0.25">
      <c r="B14" s="155" t="s">
        <v>97</v>
      </c>
      <c r="C14" s="201">
        <v>50</v>
      </c>
      <c r="D14" s="202">
        <f>'Energy.Environ.Util. Management'!D16</f>
        <v>50</v>
      </c>
      <c r="E14" s="66"/>
    </row>
    <row r="15" spans="1:6" ht="18.75" customHeight="1" thickBot="1" x14ac:dyDescent="0.25">
      <c r="B15" s="307" t="s">
        <v>3</v>
      </c>
      <c r="C15" s="205">
        <f>SUM(C11:C14)</f>
        <v>500</v>
      </c>
      <c r="D15" s="206">
        <f>SUM(D11:D14)</f>
        <v>481</v>
      </c>
      <c r="E15" s="66"/>
    </row>
    <row r="16" spans="1:6" s="69" customFormat="1" ht="35.25" customHeight="1" thickBot="1" x14ac:dyDescent="0.25">
      <c r="B16" s="384" t="s">
        <v>130</v>
      </c>
      <c r="C16" s="385"/>
      <c r="D16" s="142">
        <f>D15/5</f>
        <v>96</v>
      </c>
      <c r="E16" s="68"/>
    </row>
    <row r="17" spans="2:7" x14ac:dyDescent="0.2">
      <c r="B17" s="25"/>
    </row>
    <row r="18" spans="2:7" ht="15" x14ac:dyDescent="0.2">
      <c r="B18" s="382" t="s">
        <v>131</v>
      </c>
      <c r="C18" s="383"/>
    </row>
    <row r="19" spans="2:7" x14ac:dyDescent="0.2">
      <c r="B19" s="81" t="s">
        <v>92</v>
      </c>
      <c r="C19" s="81" t="s">
        <v>48</v>
      </c>
    </row>
    <row r="20" spans="2:7" x14ac:dyDescent="0.2">
      <c r="B20" s="79" t="s">
        <v>158</v>
      </c>
      <c r="C20" s="80">
        <v>1</v>
      </c>
    </row>
    <row r="21" spans="2:7" x14ac:dyDescent="0.2">
      <c r="B21" s="79" t="s">
        <v>159</v>
      </c>
      <c r="C21" s="80">
        <v>0.95</v>
      </c>
      <c r="D21" s="25"/>
    </row>
    <row r="22" spans="2:7" x14ac:dyDescent="0.2">
      <c r="B22" s="79" t="s">
        <v>160</v>
      </c>
      <c r="C22" s="80">
        <v>0.85</v>
      </c>
    </row>
    <row r="23" spans="2:7" x14ac:dyDescent="0.2">
      <c r="B23" s="79" t="s">
        <v>161</v>
      </c>
      <c r="C23" s="80">
        <v>0.5</v>
      </c>
    </row>
    <row r="24" spans="2:7" x14ac:dyDescent="0.2">
      <c r="B24" s="150" t="s">
        <v>69</v>
      </c>
      <c r="C24" s="80">
        <v>0</v>
      </c>
    </row>
    <row r="25" spans="2:7" x14ac:dyDescent="0.2">
      <c r="B25" s="25"/>
      <c r="C25" s="25"/>
    </row>
    <row r="27" spans="2:7" s="121" customFormat="1" x14ac:dyDescent="0.2">
      <c r="B27" s="174" t="s">
        <v>56</v>
      </c>
      <c r="C27" s="174"/>
      <c r="D27" s="174"/>
      <c r="E27" s="174"/>
      <c r="F27" s="175"/>
      <c r="G27" s="129"/>
    </row>
    <row r="28" spans="2:7" s="121" customFormat="1" x14ac:dyDescent="0.2">
      <c r="B28" s="174" t="s">
        <v>60</v>
      </c>
      <c r="C28" s="174"/>
      <c r="D28" s="174"/>
      <c r="E28" s="174"/>
      <c r="F28" s="175"/>
      <c r="G28" s="129"/>
    </row>
  </sheetData>
  <sheetProtection selectLockedCells="1"/>
  <customSheetViews>
    <customSheetView guid="{E5F869D0-E390-4A5B-9740-2984A366B207}" showPageBreaks="1" printArea="1" view="pageBreakPreview" showRuler="0">
      <selection activeCell="B13" sqref="B13"/>
      <pageMargins left="0.98" right="0.75" top="0.56000000000000005" bottom="0.31" header="0.48" footer="0.5"/>
      <pageSetup orientation="landscape" cellComments="asDisplayed" r:id="rId1"/>
      <headerFooter alignWithMargins="0">
        <oddFooter>&amp;L&amp;F&amp;A&amp;R&amp;D&amp;T</oddFooter>
      </headerFooter>
    </customSheetView>
  </customSheetViews>
  <mergeCells count="2">
    <mergeCell ref="B18:C18"/>
    <mergeCell ref="B16:C16"/>
  </mergeCells>
  <phoneticPr fontId="0" type="noConversion"/>
  <hyperlinks>
    <hyperlink ref="B11" location="'Quality of Work'!A1" display="Quality of Work"/>
    <hyperlink ref="B13" location="'Financial Management'!A1" display="Financial Management"/>
    <hyperlink ref="B12" location="'Management and Staffing'!A1" display="Management and Staffing"/>
    <hyperlink ref="B14" location="'Energy Management'!A1" display="Energy Management"/>
  </hyperlinks>
  <pageMargins left="0.98" right="0.75" top="0.56000000000000005" bottom="0.31" header="0.48" footer="0.5"/>
  <pageSetup orientation="landscape" cellComments="asDisplayed" r:id="rId2"/>
  <headerFooter alignWithMargins="0">
    <oddFooter>&amp;L&amp;F&amp;A&amp;R&amp;D&amp;T</oddFooter>
  </headerFooter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I19"/>
  <sheetViews>
    <sheetView zoomScaleNormal="100" workbookViewId="0">
      <selection activeCell="G16" sqref="G16"/>
    </sheetView>
  </sheetViews>
  <sheetFormatPr defaultRowHeight="14.25" x14ac:dyDescent="0.2"/>
  <cols>
    <col min="1" max="1" width="3.42578125" style="26" bestFit="1" customWidth="1"/>
    <col min="2" max="2" width="33.42578125" style="26" customWidth="1"/>
    <col min="3" max="4" width="12.28515625" style="26" customWidth="1"/>
    <col min="5" max="5" width="3.42578125" style="25" customWidth="1"/>
    <col min="6" max="6" width="12.28515625" style="26" customWidth="1"/>
    <col min="7" max="7" width="38.42578125" style="25" customWidth="1"/>
    <col min="8" max="8" width="2" style="25" customWidth="1"/>
    <col min="9" max="87" width="9.140625" style="25"/>
    <col min="88" max="16384" width="9.140625" style="26"/>
  </cols>
  <sheetData>
    <row r="1" spans="1:87" x14ac:dyDescent="0.2">
      <c r="CE1" s="26"/>
      <c r="CF1" s="26"/>
      <c r="CG1" s="26"/>
      <c r="CH1" s="26"/>
      <c r="CI1" s="26"/>
    </row>
    <row r="2" spans="1:87" x14ac:dyDescent="0.2">
      <c r="CE2" s="26"/>
      <c r="CF2" s="26"/>
      <c r="CG2" s="26"/>
      <c r="CH2" s="26"/>
      <c r="CI2" s="26"/>
    </row>
    <row r="3" spans="1:87" x14ac:dyDescent="0.2">
      <c r="CE3" s="26"/>
      <c r="CF3" s="26"/>
      <c r="CG3" s="26"/>
      <c r="CH3" s="26"/>
      <c r="CI3" s="26"/>
    </row>
    <row r="4" spans="1:87" x14ac:dyDescent="0.2">
      <c r="CE4" s="26"/>
      <c r="CF4" s="26"/>
      <c r="CG4" s="26"/>
      <c r="CH4" s="26"/>
      <c r="CI4" s="26"/>
    </row>
    <row r="5" spans="1:87" x14ac:dyDescent="0.2">
      <c r="CE5" s="26"/>
      <c r="CF5" s="26"/>
      <c r="CG5" s="26"/>
      <c r="CH5" s="26"/>
      <c r="CI5" s="26"/>
    </row>
    <row r="6" spans="1:87" ht="6.75" customHeight="1" x14ac:dyDescent="0.2">
      <c r="CE6" s="26"/>
      <c r="CF6" s="26"/>
      <c r="CG6" s="26"/>
      <c r="CH6" s="26"/>
      <c r="CI6" s="26"/>
    </row>
    <row r="7" spans="1:87" s="94" customFormat="1" ht="18" x14ac:dyDescent="0.25">
      <c r="A7" s="82" t="s">
        <v>132</v>
      </c>
      <c r="E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</row>
    <row r="8" spans="1:87" s="94" customFormat="1" ht="25.5" customHeight="1" x14ac:dyDescent="0.25">
      <c r="A8" s="134" t="s">
        <v>65</v>
      </c>
      <c r="B8" s="135"/>
      <c r="C8" s="135"/>
      <c r="D8" s="135"/>
      <c r="E8" s="135"/>
      <c r="F8" s="13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</row>
    <row r="9" spans="1:87" s="94" customFormat="1" ht="18" x14ac:dyDescent="0.25">
      <c r="A9" s="82" t="str">
        <f>+'Facility Summary'!B8</f>
        <v>For The Quarter Ended _____________________</v>
      </c>
      <c r="E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</row>
    <row r="10" spans="1:87" s="94" customFormat="1" ht="8.25" customHeight="1" x14ac:dyDescent="0.25">
      <c r="A10" s="82"/>
      <c r="E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</row>
    <row r="11" spans="1:87" s="94" customFormat="1" ht="18" x14ac:dyDescent="0.25">
      <c r="A11" s="82"/>
      <c r="E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</row>
    <row r="12" spans="1:87" ht="15" thickBot="1" x14ac:dyDescent="0.25"/>
    <row r="13" spans="1:87" s="93" customFormat="1" ht="38.25" customHeight="1" thickBot="1" x14ac:dyDescent="0.25">
      <c r="A13" s="386" t="s">
        <v>6</v>
      </c>
      <c r="B13" s="387"/>
      <c r="C13" s="90" t="s">
        <v>41</v>
      </c>
      <c r="D13" s="91" t="s">
        <v>42</v>
      </c>
      <c r="E13" s="92"/>
      <c r="F13" s="91" t="s">
        <v>46</v>
      </c>
      <c r="G13" s="138" t="s">
        <v>71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</row>
    <row r="14" spans="1:87" ht="45.75" customHeight="1" x14ac:dyDescent="0.2">
      <c r="A14" s="231" t="s">
        <v>24</v>
      </c>
      <c r="B14" s="243" t="s">
        <v>49</v>
      </c>
      <c r="C14" s="76">
        <v>100</v>
      </c>
      <c r="D14" s="232">
        <f>SUM('Quality of Work KPIs--GRBCC'!D8:D23)</f>
        <v>100</v>
      </c>
      <c r="E14" s="66"/>
      <c r="F14" s="136">
        <v>100</v>
      </c>
      <c r="G14" s="177" t="s">
        <v>109</v>
      </c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</row>
    <row r="15" spans="1:87" ht="63" customHeight="1" thickBot="1" x14ac:dyDescent="0.25">
      <c r="A15" s="231" t="s">
        <v>25</v>
      </c>
      <c r="B15" s="244" t="s">
        <v>104</v>
      </c>
      <c r="C15" s="77">
        <v>150</v>
      </c>
      <c r="D15" s="232">
        <f>SUM('Quality of Work KPIs--GRBCC'!D25:D43)</f>
        <v>150</v>
      </c>
      <c r="E15" s="66"/>
      <c r="F15" s="137">
        <v>150</v>
      </c>
      <c r="G15" s="176" t="s">
        <v>215</v>
      </c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</row>
    <row r="16" spans="1:87" s="63" customFormat="1" ht="30.75" customHeight="1" thickBot="1" x14ac:dyDescent="0.25">
      <c r="A16" s="388" t="s">
        <v>64</v>
      </c>
      <c r="B16" s="389"/>
      <c r="C16" s="235">
        <f>SUM(C14:C15)</f>
        <v>250</v>
      </c>
      <c r="D16" s="230">
        <f>SUM(D14:D15)</f>
        <v>250</v>
      </c>
      <c r="E16" s="67"/>
      <c r="F16" s="235">
        <f>SUM(F14:F15)</f>
        <v>250</v>
      </c>
      <c r="G16" s="139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</row>
    <row r="17" spans="1:7" x14ac:dyDescent="0.2">
      <c r="F17" s="78"/>
    </row>
    <row r="18" spans="1:7" x14ac:dyDescent="0.2">
      <c r="A18" s="174" t="s">
        <v>56</v>
      </c>
      <c r="B18" s="174"/>
      <c r="C18" s="174"/>
      <c r="D18" s="174"/>
      <c r="E18" s="175"/>
      <c r="F18" s="175"/>
      <c r="G18" s="175"/>
    </row>
    <row r="19" spans="1:7" x14ac:dyDescent="0.2">
      <c r="A19" s="174" t="s">
        <v>60</v>
      </c>
      <c r="B19" s="174"/>
      <c r="C19" s="174"/>
      <c r="D19" s="174"/>
      <c r="E19" s="175"/>
      <c r="F19" s="175"/>
      <c r="G19" s="175"/>
    </row>
  </sheetData>
  <sheetProtection selectLockedCells="1"/>
  <customSheetViews>
    <customSheetView guid="{E5F869D0-E390-4A5B-9740-2984A366B207}" showPageBreaks="1" fitToPage="1" printArea="1" showRuler="0" topLeftCell="A12">
      <selection activeCell="B17" sqref="B17"/>
      <pageMargins left="0.7" right="0.16" top="0.47" bottom="0.31" header="0.5" footer="0.5"/>
      <pageSetup orientation="landscape" cellComments="asDisplayed" r:id="rId1"/>
      <headerFooter alignWithMargins="0"/>
    </customSheetView>
  </customSheetViews>
  <mergeCells count="2">
    <mergeCell ref="A13:B13"/>
    <mergeCell ref="A16:B16"/>
  </mergeCells>
  <phoneticPr fontId="0" type="noConversion"/>
  <hyperlinks>
    <hyperlink ref="B14" location="'Quality of Work KPIs'!B6" display="Work requests completed as scheduled "/>
    <hyperlink ref="B15" location="'Quality of Work KPIs'!B24" display="Quality of Work and Contract Compliance"/>
  </hyperlinks>
  <printOptions horizontalCentered="1" verticalCentered="1"/>
  <pageMargins left="0.7" right="0.16" top="0.47" bottom="0.31" header="0.5" footer="0.5"/>
  <pageSetup orientation="landscape" cellComments="asDisplayed" r:id="rId2"/>
  <headerFooter alignWithMargins="0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K49"/>
  <sheetViews>
    <sheetView tabSelected="1" view="pageBreakPreview" topLeftCell="A15" zoomScaleNormal="100" workbookViewId="0">
      <selection activeCell="C33" sqref="C33"/>
    </sheetView>
  </sheetViews>
  <sheetFormatPr defaultRowHeight="12.75" x14ac:dyDescent="0.2"/>
  <cols>
    <col min="1" max="1" width="5.140625" style="65" customWidth="1"/>
    <col min="2" max="2" width="4.85546875" style="110" customWidth="1"/>
    <col min="3" max="3" width="85.85546875" style="65" customWidth="1"/>
    <col min="4" max="4" width="13.5703125" style="65" customWidth="1"/>
    <col min="5" max="5" width="3.140625" style="65" customWidth="1"/>
    <col min="6" max="16384" width="9.140625" style="65"/>
  </cols>
  <sheetData>
    <row r="1" spans="1:11" ht="15" x14ac:dyDescent="0.2">
      <c r="A1" s="186" t="s">
        <v>217</v>
      </c>
      <c r="B1" s="186"/>
      <c r="D1" s="310"/>
    </row>
    <row r="2" spans="1:11" ht="15" x14ac:dyDescent="0.2">
      <c r="A2" s="186" t="s">
        <v>65</v>
      </c>
      <c r="B2" s="112"/>
      <c r="C2" s="186"/>
      <c r="D2" s="310"/>
    </row>
    <row r="3" spans="1:11" ht="15" x14ac:dyDescent="0.2">
      <c r="A3" s="186" t="s">
        <v>50</v>
      </c>
      <c r="B3" s="112"/>
      <c r="C3" s="72"/>
      <c r="D3" s="310"/>
    </row>
    <row r="4" spans="1:11" ht="6" customHeight="1" x14ac:dyDescent="0.25">
      <c r="A4" s="187"/>
      <c r="B4" s="112"/>
      <c r="C4" s="72"/>
      <c r="D4" s="311"/>
    </row>
    <row r="5" spans="1:11" s="25" customFormat="1" ht="28.5" customHeight="1" x14ac:dyDescent="0.2">
      <c r="A5" s="392" t="s">
        <v>52</v>
      </c>
      <c r="B5" s="392"/>
      <c r="C5" s="393"/>
      <c r="D5" s="184" t="s">
        <v>51</v>
      </c>
    </row>
    <row r="6" spans="1:11" s="72" customFormat="1" ht="6" customHeight="1" x14ac:dyDescent="0.25">
      <c r="A6" s="89"/>
      <c r="B6" s="111"/>
      <c r="C6" s="188"/>
      <c r="D6" s="312"/>
    </row>
    <row r="7" spans="1:11" s="26" customFormat="1" ht="19.5" customHeight="1" thickBot="1" x14ac:dyDescent="0.25">
      <c r="A7" s="152" t="s">
        <v>24</v>
      </c>
      <c r="B7" s="210" t="s">
        <v>49</v>
      </c>
      <c r="C7" s="189"/>
      <c r="D7" s="185">
        <v>100</v>
      </c>
    </row>
    <row r="8" spans="1:11" s="72" customFormat="1" ht="19.5" customHeight="1" x14ac:dyDescent="0.2">
      <c r="A8" s="87"/>
      <c r="B8" s="261" t="s">
        <v>53</v>
      </c>
      <c r="C8" s="339" t="s">
        <v>286</v>
      </c>
      <c r="D8" s="390">
        <v>50</v>
      </c>
    </row>
    <row r="9" spans="1:11" s="72" customFormat="1" ht="17.25" customHeight="1" x14ac:dyDescent="0.2">
      <c r="A9" s="84"/>
      <c r="B9" s="262"/>
      <c r="C9" s="209" t="s">
        <v>301</v>
      </c>
      <c r="D9" s="400"/>
    </row>
    <row r="10" spans="1:11" s="72" customFormat="1" ht="15" customHeight="1" x14ac:dyDescent="0.2">
      <c r="A10" s="84"/>
      <c r="B10" s="262"/>
      <c r="C10" s="209" t="s">
        <v>302</v>
      </c>
      <c r="D10" s="400"/>
    </row>
    <row r="11" spans="1:11" s="72" customFormat="1" ht="17.25" customHeight="1" x14ac:dyDescent="0.2">
      <c r="A11" s="84"/>
      <c r="B11" s="262"/>
      <c r="C11" s="209" t="s">
        <v>303</v>
      </c>
      <c r="D11" s="400"/>
    </row>
    <row r="12" spans="1:11" s="72" customFormat="1" ht="18" customHeight="1" x14ac:dyDescent="0.2">
      <c r="A12" s="84"/>
      <c r="B12" s="262"/>
      <c r="C12" s="209" t="s">
        <v>333</v>
      </c>
      <c r="D12" s="400"/>
    </row>
    <row r="13" spans="1:11" s="72" customFormat="1" ht="5.25" customHeight="1" thickBot="1" x14ac:dyDescent="0.25">
      <c r="A13" s="84"/>
      <c r="B13" s="262"/>
      <c r="C13" s="341"/>
      <c r="D13" s="313"/>
    </row>
    <row r="14" spans="1:11" ht="18" customHeight="1" x14ac:dyDescent="0.2">
      <c r="A14" s="87"/>
      <c r="B14" s="269" t="s">
        <v>54</v>
      </c>
      <c r="C14" s="339" t="s">
        <v>114</v>
      </c>
      <c r="D14" s="390">
        <v>25</v>
      </c>
    </row>
    <row r="15" spans="1:11" ht="28.5" customHeight="1" x14ac:dyDescent="0.2">
      <c r="A15" s="84"/>
      <c r="B15" s="263"/>
      <c r="C15" s="209" t="s">
        <v>270</v>
      </c>
      <c r="D15" s="394"/>
    </row>
    <row r="16" spans="1:11" ht="28.5" customHeight="1" x14ac:dyDescent="0.2">
      <c r="A16" s="84"/>
      <c r="B16" s="263"/>
      <c r="C16" s="209" t="s">
        <v>271</v>
      </c>
      <c r="D16" s="394"/>
      <c r="F16" s="72"/>
      <c r="G16" s="72"/>
      <c r="H16" s="72"/>
      <c r="I16" s="72"/>
      <c r="J16" s="72"/>
      <c r="K16" s="72"/>
    </row>
    <row r="17" spans="1:11" ht="22.5" customHeight="1" x14ac:dyDescent="0.2">
      <c r="A17" s="84"/>
      <c r="B17" s="263"/>
      <c r="C17" s="209" t="s">
        <v>116</v>
      </c>
      <c r="D17" s="394"/>
      <c r="F17" s="72"/>
      <c r="G17" s="72"/>
      <c r="H17" s="109"/>
      <c r="I17" s="117"/>
      <c r="J17" s="72"/>
      <c r="K17" s="72"/>
    </row>
    <row r="18" spans="1:11" ht="6" customHeight="1" thickBot="1" x14ac:dyDescent="0.25">
      <c r="A18" s="85"/>
      <c r="B18" s="264"/>
      <c r="C18" s="149"/>
      <c r="D18" s="394"/>
      <c r="F18" s="72"/>
      <c r="G18" s="72"/>
      <c r="H18" s="112"/>
      <c r="I18" s="117"/>
      <c r="J18" s="72"/>
      <c r="K18" s="72"/>
    </row>
    <row r="19" spans="1:11" ht="21" customHeight="1" x14ac:dyDescent="0.2">
      <c r="A19" s="87"/>
      <c r="B19" s="265" t="s">
        <v>55</v>
      </c>
      <c r="C19" s="339" t="s">
        <v>115</v>
      </c>
      <c r="D19" s="395">
        <v>25</v>
      </c>
      <c r="F19" s="72"/>
      <c r="G19" s="72"/>
      <c r="H19" s="72"/>
      <c r="I19" s="117"/>
      <c r="J19" s="72"/>
      <c r="K19" s="72"/>
    </row>
    <row r="20" spans="1:11" ht="30.75" customHeight="1" x14ac:dyDescent="0.2">
      <c r="A20" s="84"/>
      <c r="B20" s="263" t="s">
        <v>98</v>
      </c>
      <c r="C20" s="209" t="s">
        <v>123</v>
      </c>
      <c r="D20" s="396"/>
      <c r="F20" s="72"/>
      <c r="G20" s="72"/>
      <c r="H20" s="72"/>
      <c r="I20" s="249"/>
      <c r="J20" s="72"/>
      <c r="K20" s="72"/>
    </row>
    <row r="21" spans="1:11" ht="15.75" customHeight="1" x14ac:dyDescent="0.2">
      <c r="A21" s="84"/>
      <c r="B21" s="263"/>
      <c r="C21" s="209" t="s">
        <v>117</v>
      </c>
      <c r="D21" s="396"/>
      <c r="F21" s="72"/>
      <c r="G21" s="72"/>
      <c r="H21" s="72"/>
      <c r="I21" s="72"/>
      <c r="J21" s="72"/>
      <c r="K21" s="72"/>
    </row>
    <row r="22" spans="1:11" ht="15.75" customHeight="1" x14ac:dyDescent="0.2">
      <c r="A22" s="84"/>
      <c r="B22" s="263"/>
      <c r="C22" s="209" t="s">
        <v>118</v>
      </c>
      <c r="D22" s="396"/>
    </row>
    <row r="23" spans="1:11" ht="7.5" customHeight="1" x14ac:dyDescent="0.2">
      <c r="A23" s="85"/>
      <c r="B23" s="264"/>
      <c r="C23" s="113"/>
      <c r="D23" s="396"/>
    </row>
    <row r="24" spans="1:11" ht="19.5" customHeight="1" x14ac:dyDescent="0.2">
      <c r="A24" s="152" t="s">
        <v>25</v>
      </c>
      <c r="B24" s="210" t="s">
        <v>104</v>
      </c>
      <c r="C24" s="189"/>
      <c r="D24" s="185">
        <v>150</v>
      </c>
    </row>
    <row r="25" spans="1:11" ht="20.25" customHeight="1" x14ac:dyDescent="0.2">
      <c r="A25" s="216"/>
      <c r="B25" s="269" t="s">
        <v>53</v>
      </c>
      <c r="C25" s="339" t="s">
        <v>336</v>
      </c>
      <c r="D25" s="398">
        <v>50</v>
      </c>
    </row>
    <row r="26" spans="1:11" x14ac:dyDescent="0.2">
      <c r="A26" s="84"/>
      <c r="B26" s="263"/>
      <c r="C26" s="209" t="s">
        <v>122</v>
      </c>
      <c r="D26" s="398"/>
    </row>
    <row r="27" spans="1:11" x14ac:dyDescent="0.2">
      <c r="A27" s="84"/>
      <c r="B27" s="263"/>
      <c r="C27" s="271" t="s">
        <v>162</v>
      </c>
      <c r="D27" s="398"/>
    </row>
    <row r="28" spans="1:11" x14ac:dyDescent="0.2">
      <c r="A28" s="84"/>
      <c r="B28" s="263"/>
      <c r="C28" s="271" t="s">
        <v>163</v>
      </c>
      <c r="D28" s="398"/>
    </row>
    <row r="29" spans="1:11" x14ac:dyDescent="0.2">
      <c r="A29" s="84"/>
      <c r="B29" s="267"/>
      <c r="C29" s="271" t="s">
        <v>164</v>
      </c>
      <c r="D29" s="398"/>
    </row>
    <row r="30" spans="1:11" x14ac:dyDescent="0.2">
      <c r="A30" s="84"/>
      <c r="B30" s="267"/>
      <c r="C30" s="209" t="s">
        <v>165</v>
      </c>
      <c r="D30" s="399"/>
    </row>
    <row r="31" spans="1:11" ht="7.5" customHeight="1" x14ac:dyDescent="0.2">
      <c r="A31" s="72"/>
      <c r="B31" s="267"/>
      <c r="C31" s="340"/>
      <c r="D31" s="314"/>
    </row>
    <row r="32" spans="1:11" ht="17.25" customHeight="1" x14ac:dyDescent="0.2">
      <c r="A32" s="216"/>
      <c r="B32" s="269" t="s">
        <v>54</v>
      </c>
      <c r="C32" s="339" t="s">
        <v>337</v>
      </c>
      <c r="D32" s="397">
        <v>50</v>
      </c>
    </row>
    <row r="33" spans="1:5" x14ac:dyDescent="0.2">
      <c r="A33" s="72"/>
      <c r="B33" s="263"/>
      <c r="C33" s="209" t="s">
        <v>255</v>
      </c>
      <c r="D33" s="391"/>
    </row>
    <row r="34" spans="1:5" x14ac:dyDescent="0.2">
      <c r="A34" s="72"/>
      <c r="B34" s="263"/>
      <c r="C34" s="209" t="s">
        <v>119</v>
      </c>
      <c r="D34" s="391"/>
    </row>
    <row r="35" spans="1:5" x14ac:dyDescent="0.2">
      <c r="A35" s="72"/>
      <c r="B35" s="263"/>
      <c r="C35" s="209" t="s">
        <v>120</v>
      </c>
      <c r="D35" s="391"/>
    </row>
    <row r="36" spans="1:5" x14ac:dyDescent="0.2">
      <c r="A36" s="72"/>
      <c r="B36" s="263"/>
      <c r="C36" s="209" t="s">
        <v>121</v>
      </c>
      <c r="D36" s="391"/>
    </row>
    <row r="37" spans="1:5" x14ac:dyDescent="0.2">
      <c r="A37" s="72"/>
      <c r="B37" s="263"/>
      <c r="C37" s="209" t="s">
        <v>276</v>
      </c>
      <c r="D37" s="391"/>
    </row>
    <row r="38" spans="1:5" ht="7.5" customHeight="1" thickBot="1" x14ac:dyDescent="0.25">
      <c r="A38" s="86"/>
      <c r="B38" s="264"/>
      <c r="C38" s="149"/>
      <c r="D38" s="315"/>
    </row>
    <row r="39" spans="1:5" ht="18.75" customHeight="1" x14ac:dyDescent="0.2">
      <c r="A39" s="84"/>
      <c r="B39" s="272" t="s">
        <v>55</v>
      </c>
      <c r="C39" s="339" t="s">
        <v>305</v>
      </c>
      <c r="D39" s="390">
        <v>50</v>
      </c>
    </row>
    <row r="40" spans="1:5" ht="13.5" customHeight="1" x14ac:dyDescent="0.2">
      <c r="A40" s="84"/>
      <c r="B40" s="263"/>
      <c r="C40" s="209" t="s">
        <v>306</v>
      </c>
      <c r="D40" s="391"/>
    </row>
    <row r="41" spans="1:5" ht="13.5" customHeight="1" x14ac:dyDescent="0.2">
      <c r="A41" s="84"/>
      <c r="B41" s="263"/>
      <c r="C41" s="209" t="s">
        <v>307</v>
      </c>
      <c r="D41" s="391"/>
    </row>
    <row r="42" spans="1:5" ht="13.5" customHeight="1" x14ac:dyDescent="0.2">
      <c r="A42" s="84"/>
      <c r="B42" s="263"/>
      <c r="C42" s="209" t="s">
        <v>308</v>
      </c>
      <c r="D42" s="391"/>
    </row>
    <row r="43" spans="1:5" ht="13.5" customHeight="1" x14ac:dyDescent="0.2">
      <c r="A43" s="84"/>
      <c r="B43" s="330"/>
      <c r="C43" s="236" t="s">
        <v>309</v>
      </c>
      <c r="D43" s="391"/>
    </row>
    <row r="44" spans="1:5" ht="6" customHeight="1" x14ac:dyDescent="0.2">
      <c r="A44" s="86"/>
      <c r="B44" s="309"/>
      <c r="C44" s="190"/>
      <c r="D44" s="391"/>
    </row>
    <row r="45" spans="1:5" x14ac:dyDescent="0.2">
      <c r="C45" s="216"/>
      <c r="D45" s="334"/>
      <c r="E45" s="216"/>
    </row>
    <row r="46" spans="1:5" x14ac:dyDescent="0.2">
      <c r="C46" s="209"/>
    </row>
    <row r="47" spans="1:5" x14ac:dyDescent="0.2">
      <c r="C47" s="209"/>
    </row>
    <row r="48" spans="1:5" x14ac:dyDescent="0.2">
      <c r="C48" s="209"/>
    </row>
    <row r="49" spans="1:4" ht="14.25" x14ac:dyDescent="0.2">
      <c r="A49" s="26"/>
      <c r="B49" s="26"/>
      <c r="C49" s="190"/>
      <c r="D49" s="26"/>
    </row>
  </sheetData>
  <sheetProtection selectLockedCells="1"/>
  <customSheetViews>
    <customSheetView guid="{E5F869D0-E390-4A5B-9740-2984A366B207}" showPageBreaks="1" fitToPage="1" printArea="1" hiddenRows="1" view="pageBreakPreview" showRuler="0" topLeftCell="B25">
      <selection activeCell="C37" sqref="C37"/>
      <pageMargins left="0.3" right="0.18" top="0.23" bottom="0.17" header="0.28999999999999998" footer="0.17"/>
      <printOptions horizontalCentered="1" verticalCentered="1"/>
      <pageSetup scale="93" orientation="portrait" cellComments="asDisplayed" r:id="rId1"/>
      <headerFooter alignWithMargins="0"/>
    </customSheetView>
  </customSheetViews>
  <mergeCells count="7">
    <mergeCell ref="D39:D44"/>
    <mergeCell ref="A5:C5"/>
    <mergeCell ref="D14:D18"/>
    <mergeCell ref="D19:D23"/>
    <mergeCell ref="D32:D37"/>
    <mergeCell ref="D25:D30"/>
    <mergeCell ref="D8:D12"/>
  </mergeCells>
  <phoneticPr fontId="0" type="noConversion"/>
  <printOptions horizontalCentered="1" verticalCentered="1" gridLines="1"/>
  <pageMargins left="0.35" right="0.35" top="0.23" bottom="0.17" header="0.28999999999999998" footer="0.17"/>
  <pageSetup scale="92" orientation="portrait" cellComments="asDisplayed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5" zoomScaleNormal="100" workbookViewId="0">
      <selection activeCell="C22" sqref="C22"/>
    </sheetView>
  </sheetViews>
  <sheetFormatPr defaultRowHeight="12.75" x14ac:dyDescent="0.2"/>
  <cols>
    <col min="1" max="1" width="4.85546875" customWidth="1"/>
    <col min="2" max="2" width="4.42578125" customWidth="1"/>
    <col min="3" max="3" width="77" customWidth="1"/>
    <col min="4" max="4" width="13.5703125" customWidth="1"/>
  </cols>
  <sheetData>
    <row r="1" spans="1:4" ht="24.75" customHeight="1" x14ac:dyDescent="0.2">
      <c r="A1" s="186" t="s">
        <v>216</v>
      </c>
      <c r="B1" s="110"/>
      <c r="C1" s="65"/>
      <c r="D1" s="72"/>
    </row>
    <row r="2" spans="1:4" ht="15" x14ac:dyDescent="0.2">
      <c r="A2" s="186" t="s">
        <v>65</v>
      </c>
      <c r="B2" s="112"/>
      <c r="C2" s="72"/>
      <c r="D2" s="72"/>
    </row>
    <row r="3" spans="1:4" ht="15" x14ac:dyDescent="0.2">
      <c r="A3" s="186" t="s">
        <v>50</v>
      </c>
      <c r="B3" s="186"/>
      <c r="C3" s="72"/>
      <c r="D3" s="72"/>
    </row>
    <row r="4" spans="1:4" ht="12.75" customHeight="1" x14ac:dyDescent="0.25">
      <c r="A4" s="187"/>
      <c r="B4" s="112"/>
      <c r="C4" s="72"/>
      <c r="D4" s="86"/>
    </row>
    <row r="5" spans="1:4" ht="28.5" x14ac:dyDescent="0.2">
      <c r="A5" s="392" t="s">
        <v>52</v>
      </c>
      <c r="B5" s="392"/>
      <c r="C5" s="393"/>
      <c r="D5" s="184" t="s">
        <v>51</v>
      </c>
    </row>
    <row r="6" spans="1:4" ht="4.5" customHeight="1" x14ac:dyDescent="0.25">
      <c r="A6" s="328"/>
      <c r="B6" s="111"/>
      <c r="C6" s="188"/>
      <c r="D6" s="312"/>
    </row>
    <row r="7" spans="1:4" ht="15" thickBot="1" x14ac:dyDescent="0.25">
      <c r="A7" s="152" t="s">
        <v>24</v>
      </c>
      <c r="B7" s="210" t="s">
        <v>49</v>
      </c>
      <c r="C7" s="189"/>
      <c r="D7" s="185">
        <v>75</v>
      </c>
    </row>
    <row r="8" spans="1:4" ht="18" customHeight="1" x14ac:dyDescent="0.2">
      <c r="A8" s="87"/>
      <c r="B8" s="269" t="s">
        <v>53</v>
      </c>
      <c r="C8" s="349" t="s">
        <v>286</v>
      </c>
      <c r="D8" s="390">
        <v>50</v>
      </c>
    </row>
    <row r="9" spans="1:4" ht="17.25" customHeight="1" x14ac:dyDescent="0.2">
      <c r="A9" s="84"/>
      <c r="B9" s="316"/>
      <c r="C9" s="209" t="s">
        <v>323</v>
      </c>
      <c r="D9" s="400"/>
    </row>
    <row r="10" spans="1:4" ht="28.5" customHeight="1" x14ac:dyDescent="0.2">
      <c r="A10" s="84"/>
      <c r="B10" s="316"/>
      <c r="C10" s="209" t="s">
        <v>302</v>
      </c>
      <c r="D10" s="400"/>
    </row>
    <row r="11" spans="1:4" ht="29.25" customHeight="1" x14ac:dyDescent="0.2">
      <c r="A11" s="84"/>
      <c r="B11" s="316"/>
      <c r="C11" s="209" t="s">
        <v>303</v>
      </c>
      <c r="D11" s="400"/>
    </row>
    <row r="12" spans="1:4" ht="15" customHeight="1" x14ac:dyDescent="0.2">
      <c r="A12" s="84"/>
      <c r="B12" s="316"/>
      <c r="C12" s="209" t="s">
        <v>304</v>
      </c>
      <c r="D12" s="400"/>
    </row>
    <row r="13" spans="1:4" ht="6" customHeight="1" x14ac:dyDescent="0.2">
      <c r="A13" s="84"/>
      <c r="B13" s="262"/>
      <c r="C13" s="190"/>
      <c r="D13" s="337"/>
    </row>
    <row r="14" spans="1:4" ht="25.5" x14ac:dyDescent="0.2">
      <c r="A14" s="87"/>
      <c r="B14" s="269" t="s">
        <v>54</v>
      </c>
      <c r="C14" s="343" t="s">
        <v>278</v>
      </c>
      <c r="D14" s="397">
        <v>25</v>
      </c>
    </row>
    <row r="15" spans="1:4" ht="16.5" customHeight="1" x14ac:dyDescent="0.2">
      <c r="A15" s="84"/>
      <c r="B15" s="263"/>
      <c r="C15" s="209" t="s">
        <v>283</v>
      </c>
      <c r="D15" s="391"/>
    </row>
    <row r="16" spans="1:4" ht="17.25" customHeight="1" x14ac:dyDescent="0.2">
      <c r="A16" s="84"/>
      <c r="B16" s="263"/>
      <c r="C16" s="209" t="s">
        <v>300</v>
      </c>
      <c r="D16" s="391"/>
    </row>
    <row r="17" spans="1:4" ht="17.25" customHeight="1" x14ac:dyDescent="0.2">
      <c r="A17" s="84"/>
      <c r="B17" s="263"/>
      <c r="C17" s="209" t="s">
        <v>284</v>
      </c>
      <c r="D17" s="391"/>
    </row>
    <row r="18" spans="1:4" ht="15.75" customHeight="1" x14ac:dyDescent="0.2">
      <c r="A18" s="84"/>
      <c r="B18" s="263"/>
      <c r="C18" s="209" t="s">
        <v>285</v>
      </c>
      <c r="D18" s="391"/>
    </row>
    <row r="19" spans="1:4" ht="15" customHeight="1" x14ac:dyDescent="0.2">
      <c r="A19" s="84"/>
      <c r="B19" s="263"/>
      <c r="C19" s="209" t="s">
        <v>276</v>
      </c>
      <c r="D19" s="391"/>
    </row>
    <row r="20" spans="1:4" ht="4.5" customHeight="1" thickBot="1" x14ac:dyDescent="0.25">
      <c r="A20" s="84"/>
      <c r="B20" s="267"/>
      <c r="C20" s="157"/>
      <c r="D20" s="329"/>
    </row>
    <row r="21" spans="1:4" ht="15" thickBot="1" x14ac:dyDescent="0.25">
      <c r="A21" s="152" t="s">
        <v>25</v>
      </c>
      <c r="B21" s="210" t="s">
        <v>104</v>
      </c>
      <c r="C21" s="189"/>
      <c r="D21" s="185">
        <v>175</v>
      </c>
    </row>
    <row r="22" spans="1:4" x14ac:dyDescent="0.2">
      <c r="A22" s="87"/>
      <c r="B22" s="265" t="s">
        <v>53</v>
      </c>
      <c r="C22" s="343" t="s">
        <v>115</v>
      </c>
      <c r="D22" s="395">
        <v>50</v>
      </c>
    </row>
    <row r="23" spans="1:4" ht="25.5" x14ac:dyDescent="0.2">
      <c r="A23" s="84"/>
      <c r="B23" s="263" t="s">
        <v>98</v>
      </c>
      <c r="C23" s="209" t="s">
        <v>219</v>
      </c>
      <c r="D23" s="396"/>
    </row>
    <row r="24" spans="1:4" x14ac:dyDescent="0.2">
      <c r="A24" s="84"/>
      <c r="B24" s="263"/>
      <c r="C24" s="209" t="s">
        <v>269</v>
      </c>
      <c r="D24" s="396"/>
    </row>
    <row r="25" spans="1:4" x14ac:dyDescent="0.2">
      <c r="A25" s="84"/>
      <c r="B25" s="263"/>
      <c r="C25" s="209" t="s">
        <v>118</v>
      </c>
      <c r="D25" s="396"/>
    </row>
    <row r="26" spans="1:4" ht="5.25" customHeight="1" x14ac:dyDescent="0.2">
      <c r="A26" s="85"/>
      <c r="B26" s="264"/>
      <c r="C26" s="113"/>
      <c r="D26" s="396"/>
    </row>
    <row r="27" spans="1:4" x14ac:dyDescent="0.2">
      <c r="A27" s="87"/>
      <c r="B27" s="269" t="s">
        <v>54</v>
      </c>
      <c r="C27" s="344" t="s">
        <v>268</v>
      </c>
      <c r="D27" s="397">
        <v>50</v>
      </c>
    </row>
    <row r="28" spans="1:4" ht="15" customHeight="1" x14ac:dyDescent="0.2">
      <c r="A28" s="84"/>
      <c r="B28" s="263"/>
      <c r="C28" s="209" t="s">
        <v>255</v>
      </c>
      <c r="D28" s="391"/>
    </row>
    <row r="29" spans="1:4" ht="15" customHeight="1" x14ac:dyDescent="0.2">
      <c r="A29" s="84"/>
      <c r="B29" s="263"/>
      <c r="C29" s="209" t="s">
        <v>119</v>
      </c>
      <c r="D29" s="391"/>
    </row>
    <row r="30" spans="1:4" ht="18" customHeight="1" x14ac:dyDescent="0.2">
      <c r="A30" s="84"/>
      <c r="B30" s="263"/>
      <c r="C30" s="209" t="s">
        <v>120</v>
      </c>
      <c r="D30" s="391"/>
    </row>
    <row r="31" spans="1:4" ht="18" customHeight="1" x14ac:dyDescent="0.2">
      <c r="A31" s="84"/>
      <c r="B31" s="263"/>
      <c r="C31" s="209" t="s">
        <v>121</v>
      </c>
      <c r="D31" s="391"/>
    </row>
    <row r="32" spans="1:4" ht="18" customHeight="1" x14ac:dyDescent="0.2">
      <c r="A32" s="84"/>
      <c r="B32" s="263"/>
      <c r="C32" s="327" t="s">
        <v>276</v>
      </c>
      <c r="D32" s="391"/>
    </row>
    <row r="33" spans="1:4" x14ac:dyDescent="0.2">
      <c r="A33" s="87"/>
      <c r="B33" s="269" t="s">
        <v>55</v>
      </c>
      <c r="C33" s="343" t="s">
        <v>267</v>
      </c>
      <c r="D33" s="397">
        <v>50</v>
      </c>
    </row>
    <row r="34" spans="1:4" ht="17.25" customHeight="1" x14ac:dyDescent="0.2">
      <c r="A34" s="84"/>
      <c r="B34" s="263"/>
      <c r="C34" s="209" t="s">
        <v>255</v>
      </c>
      <c r="D34" s="391"/>
    </row>
    <row r="35" spans="1:4" ht="15" customHeight="1" x14ac:dyDescent="0.2">
      <c r="A35" s="84"/>
      <c r="B35" s="263"/>
      <c r="C35" s="209" t="s">
        <v>119</v>
      </c>
      <c r="D35" s="391"/>
    </row>
    <row r="36" spans="1:4" ht="16.5" customHeight="1" x14ac:dyDescent="0.2">
      <c r="A36" s="84"/>
      <c r="B36" s="263"/>
      <c r="C36" s="209" t="s">
        <v>120</v>
      </c>
      <c r="D36" s="391"/>
    </row>
    <row r="37" spans="1:4" ht="17.25" customHeight="1" x14ac:dyDescent="0.2">
      <c r="A37" s="84"/>
      <c r="B37" s="263"/>
      <c r="C37" s="209" t="s">
        <v>121</v>
      </c>
      <c r="D37" s="391"/>
    </row>
    <row r="38" spans="1:4" ht="14.25" customHeight="1" x14ac:dyDescent="0.2">
      <c r="A38" s="84"/>
      <c r="B38" s="263"/>
      <c r="C38" s="327" t="s">
        <v>276</v>
      </c>
      <c r="D38" s="391"/>
    </row>
    <row r="39" spans="1:4" x14ac:dyDescent="0.2">
      <c r="A39" s="87"/>
      <c r="B39" s="269" t="s">
        <v>59</v>
      </c>
      <c r="C39" s="343" t="s">
        <v>114</v>
      </c>
      <c r="D39" s="397">
        <v>25</v>
      </c>
    </row>
    <row r="40" spans="1:4" ht="25.5" x14ac:dyDescent="0.2">
      <c r="A40" s="84"/>
      <c r="B40" s="263"/>
      <c r="C40" s="209" t="s">
        <v>270</v>
      </c>
      <c r="D40" s="394"/>
    </row>
    <row r="41" spans="1:4" ht="25.5" x14ac:dyDescent="0.2">
      <c r="A41" s="84"/>
      <c r="B41" s="263"/>
      <c r="C41" s="209" t="s">
        <v>287</v>
      </c>
      <c r="D41" s="394"/>
    </row>
    <row r="42" spans="1:4" ht="14.25" customHeight="1" x14ac:dyDescent="0.2">
      <c r="A42" s="85"/>
      <c r="B42" s="264"/>
      <c r="C42" s="346" t="s">
        <v>116</v>
      </c>
      <c r="D42" s="401"/>
    </row>
  </sheetData>
  <mergeCells count="7">
    <mergeCell ref="A5:C5"/>
    <mergeCell ref="D8:D12"/>
    <mergeCell ref="D39:D42"/>
    <mergeCell ref="D14:D19"/>
    <mergeCell ref="D22:D26"/>
    <mergeCell ref="D27:D32"/>
    <mergeCell ref="D33:D38"/>
  </mergeCells>
  <printOptions horizontalCentered="1"/>
  <pageMargins left="0.7" right="0.7" top="0.75" bottom="0.75" header="0.3" footer="0.3"/>
  <pageSetup scale="8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8" zoomScaleNormal="100" workbookViewId="0">
      <selection activeCell="C17" sqref="C17"/>
    </sheetView>
  </sheetViews>
  <sheetFormatPr defaultRowHeight="12.75" x14ac:dyDescent="0.2"/>
  <cols>
    <col min="1" max="1" width="4.5703125" customWidth="1"/>
    <col min="2" max="2" width="4.42578125" customWidth="1"/>
    <col min="3" max="3" width="71.5703125" customWidth="1"/>
    <col min="4" max="4" width="14.85546875" customWidth="1"/>
  </cols>
  <sheetData>
    <row r="1" spans="1:4" ht="15" x14ac:dyDescent="0.2">
      <c r="A1" s="64" t="s">
        <v>218</v>
      </c>
      <c r="B1" s="110"/>
      <c r="C1" s="65"/>
      <c r="D1" s="72"/>
    </row>
    <row r="2" spans="1:4" ht="15" x14ac:dyDescent="0.2">
      <c r="A2" s="186" t="s">
        <v>65</v>
      </c>
      <c r="B2" s="112"/>
      <c r="C2" s="72"/>
      <c r="D2" s="72"/>
    </row>
    <row r="3" spans="1:4" ht="15" x14ac:dyDescent="0.2">
      <c r="A3" s="186" t="s">
        <v>50</v>
      </c>
      <c r="B3" s="112"/>
      <c r="C3" s="72"/>
      <c r="D3" s="72"/>
    </row>
    <row r="4" spans="1:4" ht="8.25" customHeight="1" x14ac:dyDescent="0.25">
      <c r="A4" s="187"/>
      <c r="B4" s="112"/>
      <c r="C4" s="72"/>
      <c r="D4" s="86"/>
    </row>
    <row r="5" spans="1:4" ht="28.5" x14ac:dyDescent="0.2">
      <c r="A5" s="392" t="s">
        <v>52</v>
      </c>
      <c r="B5" s="392"/>
      <c r="C5" s="393"/>
      <c r="D5" s="184" t="s">
        <v>51</v>
      </c>
    </row>
    <row r="6" spans="1:4" ht="8.25" customHeight="1" x14ac:dyDescent="0.25">
      <c r="A6" s="328"/>
      <c r="B6" s="111"/>
      <c r="C6" s="188"/>
      <c r="D6" s="312"/>
    </row>
    <row r="7" spans="1:4" ht="15" thickBot="1" x14ac:dyDescent="0.25">
      <c r="A7" s="152" t="s">
        <v>24</v>
      </c>
      <c r="B7" s="210" t="s">
        <v>49</v>
      </c>
      <c r="C7" s="189"/>
      <c r="D7" s="185">
        <v>100</v>
      </c>
    </row>
    <row r="8" spans="1:4" ht="15.75" customHeight="1" x14ac:dyDescent="0.2">
      <c r="A8" s="87"/>
      <c r="B8" s="261" t="s">
        <v>53</v>
      </c>
      <c r="C8" s="366" t="s">
        <v>286</v>
      </c>
      <c r="D8" s="390">
        <v>100</v>
      </c>
    </row>
    <row r="9" spans="1:4" ht="22.5" customHeight="1" x14ac:dyDescent="0.2">
      <c r="A9" s="84"/>
      <c r="B9" s="262"/>
      <c r="C9" s="209" t="s">
        <v>324</v>
      </c>
      <c r="D9" s="400"/>
    </row>
    <row r="10" spans="1:4" ht="27" customHeight="1" x14ac:dyDescent="0.2">
      <c r="A10" s="84"/>
      <c r="B10" s="262"/>
      <c r="C10" s="209" t="s">
        <v>310</v>
      </c>
      <c r="D10" s="400"/>
    </row>
    <row r="11" spans="1:4" ht="26.25" customHeight="1" x14ac:dyDescent="0.2">
      <c r="A11" s="84"/>
      <c r="B11" s="262"/>
      <c r="C11" s="209" t="s">
        <v>311</v>
      </c>
      <c r="D11" s="400"/>
    </row>
    <row r="12" spans="1:4" ht="14.25" customHeight="1" x14ac:dyDescent="0.2">
      <c r="A12" s="84"/>
      <c r="B12" s="262"/>
      <c r="C12" s="345" t="s">
        <v>304</v>
      </c>
      <c r="D12" s="400"/>
    </row>
    <row r="13" spans="1:4" ht="5.25" customHeight="1" x14ac:dyDescent="0.2">
      <c r="A13" s="84"/>
      <c r="B13" s="262"/>
      <c r="C13" s="190"/>
      <c r="D13" s="350"/>
    </row>
    <row r="14" spans="1:4" ht="15" thickBot="1" x14ac:dyDescent="0.25">
      <c r="A14" s="152" t="s">
        <v>25</v>
      </c>
      <c r="B14" s="210" t="s">
        <v>104</v>
      </c>
      <c r="C14" s="189"/>
      <c r="D14" s="185">
        <v>150</v>
      </c>
    </row>
    <row r="15" spans="1:4" ht="20.25" customHeight="1" thickBot="1" x14ac:dyDescent="0.25">
      <c r="A15" s="87"/>
      <c r="B15" s="269" t="s">
        <v>53</v>
      </c>
      <c r="C15" s="344" t="s">
        <v>115</v>
      </c>
      <c r="D15" s="403">
        <v>50</v>
      </c>
    </row>
    <row r="16" spans="1:4" ht="27" customHeight="1" thickBot="1" x14ac:dyDescent="0.25">
      <c r="A16" s="84"/>
      <c r="B16" s="263"/>
      <c r="C16" s="209" t="s">
        <v>219</v>
      </c>
      <c r="D16" s="403"/>
    </row>
    <row r="17" spans="1:4" ht="19.5" customHeight="1" thickBot="1" x14ac:dyDescent="0.25">
      <c r="A17" s="84"/>
      <c r="B17" s="263"/>
      <c r="C17" s="209" t="s">
        <v>220</v>
      </c>
      <c r="D17" s="403"/>
    </row>
    <row r="18" spans="1:4" ht="20.25" customHeight="1" thickBot="1" x14ac:dyDescent="0.25">
      <c r="A18" s="84"/>
      <c r="B18" s="263"/>
      <c r="C18" s="209" t="s">
        <v>118</v>
      </c>
      <c r="D18" s="403"/>
    </row>
    <row r="19" spans="1:4" ht="21" customHeight="1" x14ac:dyDescent="0.2">
      <c r="A19" s="87"/>
      <c r="B19" s="269" t="s">
        <v>54</v>
      </c>
      <c r="C19" s="366" t="s">
        <v>267</v>
      </c>
      <c r="D19" s="390">
        <v>50</v>
      </c>
    </row>
    <row r="20" spans="1:4" ht="21" customHeight="1" x14ac:dyDescent="0.2">
      <c r="A20" s="84"/>
      <c r="B20" s="263"/>
      <c r="C20" s="330" t="s">
        <v>255</v>
      </c>
      <c r="D20" s="391"/>
    </row>
    <row r="21" spans="1:4" ht="28.5" customHeight="1" x14ac:dyDescent="0.2">
      <c r="A21" s="84"/>
      <c r="B21" s="263"/>
      <c r="C21" s="330" t="s">
        <v>247</v>
      </c>
      <c r="D21" s="391"/>
    </row>
    <row r="22" spans="1:4" ht="25.5" x14ac:dyDescent="0.2">
      <c r="A22" s="84"/>
      <c r="B22" s="263"/>
      <c r="C22" s="330" t="s">
        <v>120</v>
      </c>
      <c r="D22" s="391"/>
    </row>
    <row r="23" spans="1:4" x14ac:dyDescent="0.2">
      <c r="A23" s="84"/>
      <c r="B23" s="263"/>
      <c r="C23" s="330" t="s">
        <v>121</v>
      </c>
      <c r="D23" s="391"/>
    </row>
    <row r="24" spans="1:4" ht="15" customHeight="1" thickBot="1" x14ac:dyDescent="0.25">
      <c r="A24" s="85"/>
      <c r="B24" s="264"/>
      <c r="C24" s="338" t="s">
        <v>276</v>
      </c>
      <c r="D24" s="404"/>
    </row>
    <row r="25" spans="1:4" ht="18" customHeight="1" x14ac:dyDescent="0.2">
      <c r="A25" s="84"/>
      <c r="B25" s="272" t="s">
        <v>55</v>
      </c>
      <c r="C25" s="366" t="s">
        <v>114</v>
      </c>
      <c r="D25" s="390">
        <v>50</v>
      </c>
    </row>
    <row r="26" spans="1:4" ht="25.5" x14ac:dyDescent="0.2">
      <c r="A26" s="84"/>
      <c r="B26" s="263"/>
      <c r="C26" s="330" t="s">
        <v>280</v>
      </c>
      <c r="D26" s="391"/>
    </row>
    <row r="27" spans="1:4" ht="25.5" x14ac:dyDescent="0.2">
      <c r="A27" s="84"/>
      <c r="B27" s="263"/>
      <c r="C27" s="330" t="s">
        <v>281</v>
      </c>
      <c r="D27" s="391"/>
    </row>
    <row r="28" spans="1:4" x14ac:dyDescent="0.2">
      <c r="A28" s="84"/>
      <c r="B28" s="263"/>
      <c r="C28" s="330" t="s">
        <v>116</v>
      </c>
      <c r="D28" s="391"/>
    </row>
    <row r="29" spans="1:4" ht="5.25" customHeight="1" x14ac:dyDescent="0.2">
      <c r="A29" s="85"/>
      <c r="B29" s="309"/>
      <c r="C29" s="86"/>
      <c r="D29" s="402"/>
    </row>
  </sheetData>
  <mergeCells count="5">
    <mergeCell ref="D25:D29"/>
    <mergeCell ref="A5:C5"/>
    <mergeCell ref="D8:D12"/>
    <mergeCell ref="D15:D18"/>
    <mergeCell ref="D19:D24"/>
  </mergeCells>
  <printOptions horizontalCentered="1"/>
  <pageMargins left="0.7" right="0.7" top="0.75" bottom="0.75" header="0.3" footer="0.3"/>
  <pageSetup scale="9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zoomScaleNormal="100" workbookViewId="0">
      <selection activeCell="C85" sqref="C85"/>
    </sheetView>
  </sheetViews>
  <sheetFormatPr defaultRowHeight="12.75" x14ac:dyDescent="0.2"/>
  <cols>
    <col min="1" max="1" width="4.140625" customWidth="1"/>
    <col min="2" max="2" width="4.5703125" customWidth="1"/>
    <col min="3" max="3" width="77.5703125" customWidth="1"/>
    <col min="4" max="4" width="14.85546875" customWidth="1"/>
  </cols>
  <sheetData>
    <row r="1" spans="1:4" ht="15" x14ac:dyDescent="0.2">
      <c r="A1" s="64" t="s">
        <v>223</v>
      </c>
      <c r="B1" s="110"/>
      <c r="C1" s="65"/>
      <c r="D1" s="72"/>
    </row>
    <row r="2" spans="1:4" ht="15" x14ac:dyDescent="0.2">
      <c r="A2" s="186" t="s">
        <v>65</v>
      </c>
      <c r="B2" s="112"/>
      <c r="C2" s="72"/>
      <c r="D2" s="72"/>
    </row>
    <row r="3" spans="1:4" ht="15" x14ac:dyDescent="0.2">
      <c r="A3" s="186" t="s">
        <v>50</v>
      </c>
      <c r="B3" s="112"/>
      <c r="C3" s="72"/>
      <c r="D3" s="72"/>
    </row>
    <row r="4" spans="1:4" ht="8.25" customHeight="1" x14ac:dyDescent="0.25">
      <c r="A4" s="187"/>
      <c r="B4" s="112"/>
      <c r="C4" s="72"/>
      <c r="D4" s="86"/>
    </row>
    <row r="5" spans="1:4" ht="28.5" x14ac:dyDescent="0.2">
      <c r="A5" s="392" t="s">
        <v>52</v>
      </c>
      <c r="B5" s="392"/>
      <c r="C5" s="416"/>
      <c r="D5" s="28" t="s">
        <v>51</v>
      </c>
    </row>
    <row r="6" spans="1:4" ht="9.75" customHeight="1" x14ac:dyDescent="0.25">
      <c r="A6" s="328"/>
      <c r="B6" s="111"/>
      <c r="C6" s="188"/>
      <c r="D6" s="312"/>
    </row>
    <row r="7" spans="1:4" ht="14.25" x14ac:dyDescent="0.2">
      <c r="A7" s="152" t="s">
        <v>24</v>
      </c>
      <c r="B7" s="210" t="s">
        <v>224</v>
      </c>
      <c r="C7" s="128"/>
      <c r="D7" s="336">
        <v>50</v>
      </c>
    </row>
    <row r="8" spans="1:4" ht="13.5" thickBot="1" x14ac:dyDescent="0.25">
      <c r="A8" s="87"/>
      <c r="B8" s="358" t="s">
        <v>53</v>
      </c>
      <c r="C8" s="359" t="s">
        <v>297</v>
      </c>
      <c r="D8" s="410">
        <v>20</v>
      </c>
    </row>
    <row r="9" spans="1:4" ht="13.5" thickBot="1" x14ac:dyDescent="0.25">
      <c r="A9" s="84"/>
      <c r="B9" s="331"/>
      <c r="C9" s="330" t="s">
        <v>288</v>
      </c>
      <c r="D9" s="413"/>
    </row>
    <row r="10" spans="1:4" ht="13.5" thickBot="1" x14ac:dyDescent="0.25">
      <c r="A10" s="84"/>
      <c r="B10" s="331"/>
      <c r="C10" s="330" t="s">
        <v>289</v>
      </c>
      <c r="D10" s="413"/>
    </row>
    <row r="11" spans="1:4" ht="13.5" thickBot="1" x14ac:dyDescent="0.25">
      <c r="A11" s="84"/>
      <c r="B11" s="331"/>
      <c r="C11" s="330" t="s">
        <v>290</v>
      </c>
      <c r="D11" s="413"/>
    </row>
    <row r="12" spans="1:4" ht="15" customHeight="1" thickBot="1" x14ac:dyDescent="0.25">
      <c r="A12" s="84"/>
      <c r="B12" s="331"/>
      <c r="C12" s="72" t="s">
        <v>332</v>
      </c>
      <c r="D12" s="413"/>
    </row>
    <row r="13" spans="1:4" ht="20.25" customHeight="1" thickBot="1" x14ac:dyDescent="0.25">
      <c r="A13" s="87"/>
      <c r="B13" s="358" t="s">
        <v>54</v>
      </c>
      <c r="C13" s="359" t="s">
        <v>225</v>
      </c>
      <c r="D13" s="405">
        <v>20</v>
      </c>
    </row>
    <row r="14" spans="1:4" ht="15" customHeight="1" thickBot="1" x14ac:dyDescent="0.25">
      <c r="A14" s="84"/>
      <c r="B14" s="112"/>
      <c r="C14" s="330" t="s">
        <v>291</v>
      </c>
      <c r="D14" s="411"/>
    </row>
    <row r="15" spans="1:4" ht="26.25" customHeight="1" thickBot="1" x14ac:dyDescent="0.25">
      <c r="A15" s="84"/>
      <c r="B15" s="112"/>
      <c r="C15" s="330" t="s">
        <v>249</v>
      </c>
      <c r="D15" s="411"/>
    </row>
    <row r="16" spans="1:4" ht="15" customHeight="1" thickBot="1" x14ac:dyDescent="0.25">
      <c r="A16" s="84"/>
      <c r="B16" s="112"/>
      <c r="C16" s="330" t="s">
        <v>227</v>
      </c>
      <c r="D16" s="411"/>
    </row>
    <row r="17" spans="1:4" ht="15.75" customHeight="1" thickBot="1" x14ac:dyDescent="0.25">
      <c r="A17" s="84"/>
      <c r="B17" s="112"/>
      <c r="C17" s="330" t="s">
        <v>228</v>
      </c>
      <c r="D17" s="411"/>
    </row>
    <row r="18" spans="1:4" ht="13.5" thickBot="1" x14ac:dyDescent="0.25">
      <c r="A18" s="85"/>
      <c r="B18" s="309"/>
      <c r="C18" s="208" t="s">
        <v>276</v>
      </c>
      <c r="D18" s="411"/>
    </row>
    <row r="19" spans="1:4" ht="26.25" thickBot="1" x14ac:dyDescent="0.25">
      <c r="A19" s="87"/>
      <c r="B19" s="360" t="s">
        <v>55</v>
      </c>
      <c r="C19" s="352" t="s">
        <v>296</v>
      </c>
      <c r="D19" s="411">
        <v>10</v>
      </c>
    </row>
    <row r="20" spans="1:4" ht="13.5" thickBot="1" x14ac:dyDescent="0.25">
      <c r="A20" s="84"/>
      <c r="B20" s="112" t="s">
        <v>98</v>
      </c>
      <c r="C20" s="330" t="s">
        <v>229</v>
      </c>
      <c r="D20" s="417"/>
    </row>
    <row r="21" spans="1:4" ht="12.75" customHeight="1" thickBot="1" x14ac:dyDescent="0.25">
      <c r="A21" s="84"/>
      <c r="B21" s="112"/>
      <c r="C21" s="330" t="s">
        <v>230</v>
      </c>
      <c r="D21" s="417"/>
    </row>
    <row r="22" spans="1:4" ht="14.25" customHeight="1" thickBot="1" x14ac:dyDescent="0.25">
      <c r="A22" s="84"/>
      <c r="B22" s="112"/>
      <c r="C22" s="330" t="s">
        <v>231</v>
      </c>
      <c r="D22" s="417"/>
    </row>
    <row r="23" spans="1:4" ht="12" customHeight="1" x14ac:dyDescent="0.2">
      <c r="A23" s="85"/>
      <c r="B23" s="309"/>
      <c r="C23" s="113" t="s">
        <v>232</v>
      </c>
      <c r="D23" s="418"/>
    </row>
    <row r="24" spans="1:4" ht="14.25" x14ac:dyDescent="0.2">
      <c r="A24" s="152" t="s">
        <v>25</v>
      </c>
      <c r="B24" s="210" t="s">
        <v>233</v>
      </c>
      <c r="C24" s="128"/>
      <c r="D24" s="336">
        <v>50</v>
      </c>
    </row>
    <row r="25" spans="1:4" ht="13.5" thickBot="1" x14ac:dyDescent="0.25">
      <c r="A25" s="87"/>
      <c r="B25" s="360" t="s">
        <v>53</v>
      </c>
      <c r="C25" s="352" t="s">
        <v>264</v>
      </c>
      <c r="D25" s="410">
        <v>20</v>
      </c>
    </row>
    <row r="26" spans="1:4" ht="13.5" thickBot="1" x14ac:dyDescent="0.25">
      <c r="A26" s="84"/>
      <c r="B26" s="109"/>
      <c r="C26" s="332" t="s">
        <v>259</v>
      </c>
      <c r="D26" s="405"/>
    </row>
    <row r="27" spans="1:4" ht="13.5" thickBot="1" x14ac:dyDescent="0.25">
      <c r="A27" s="84"/>
      <c r="B27" s="112"/>
      <c r="C27" s="332" t="s">
        <v>260</v>
      </c>
      <c r="D27" s="405"/>
    </row>
    <row r="28" spans="1:4" ht="13.5" thickBot="1" x14ac:dyDescent="0.25">
      <c r="A28" s="84"/>
      <c r="B28" s="112"/>
      <c r="C28" s="332" t="s">
        <v>261</v>
      </c>
      <c r="D28" s="405"/>
    </row>
    <row r="29" spans="1:4" ht="13.5" thickBot="1" x14ac:dyDescent="0.25">
      <c r="A29" s="84"/>
      <c r="B29" s="72"/>
      <c r="C29" s="332" t="s">
        <v>262</v>
      </c>
      <c r="D29" s="405"/>
    </row>
    <row r="30" spans="1:4" ht="15" customHeight="1" thickBot="1" x14ac:dyDescent="0.25">
      <c r="A30" s="85"/>
      <c r="B30" s="86"/>
      <c r="C30" s="116" t="s">
        <v>103</v>
      </c>
      <c r="D30" s="406"/>
    </row>
    <row r="31" spans="1:4" ht="13.5" thickBot="1" x14ac:dyDescent="0.25">
      <c r="A31" s="87"/>
      <c r="B31" s="360" t="s">
        <v>54</v>
      </c>
      <c r="C31" s="352" t="s">
        <v>263</v>
      </c>
      <c r="D31" s="405">
        <v>20</v>
      </c>
    </row>
    <row r="32" spans="1:4" ht="13.5" thickBot="1" x14ac:dyDescent="0.25">
      <c r="A32" s="84"/>
      <c r="B32" s="112"/>
      <c r="C32" s="330" t="s">
        <v>291</v>
      </c>
      <c r="D32" s="406"/>
    </row>
    <row r="33" spans="1:4" ht="16.5" customHeight="1" thickBot="1" x14ac:dyDescent="0.25">
      <c r="A33" s="84"/>
      <c r="B33" s="112"/>
      <c r="C33" s="330" t="s">
        <v>226</v>
      </c>
      <c r="D33" s="406"/>
    </row>
    <row r="34" spans="1:4" ht="17.25" customHeight="1" thickBot="1" x14ac:dyDescent="0.25">
      <c r="A34" s="84"/>
      <c r="B34" s="112"/>
      <c r="C34" s="330" t="s">
        <v>227</v>
      </c>
      <c r="D34" s="406"/>
    </row>
    <row r="35" spans="1:4" ht="13.5" thickBot="1" x14ac:dyDescent="0.25">
      <c r="A35" s="84"/>
      <c r="B35" s="112"/>
      <c r="C35" s="330" t="s">
        <v>228</v>
      </c>
      <c r="D35" s="406"/>
    </row>
    <row r="36" spans="1:4" ht="15" customHeight="1" thickBot="1" x14ac:dyDescent="0.25">
      <c r="A36" s="85"/>
      <c r="B36" s="309"/>
      <c r="C36" s="208" t="s">
        <v>276</v>
      </c>
      <c r="D36" s="406"/>
    </row>
    <row r="37" spans="1:4" ht="13.5" thickBot="1" x14ac:dyDescent="0.25">
      <c r="A37" s="84"/>
      <c r="B37" s="360" t="s">
        <v>55</v>
      </c>
      <c r="C37" s="352" t="s">
        <v>295</v>
      </c>
      <c r="D37" s="405">
        <v>10</v>
      </c>
    </row>
    <row r="38" spans="1:4" ht="13.5" customHeight="1" thickBot="1" x14ac:dyDescent="0.25">
      <c r="A38" s="84"/>
      <c r="B38" s="112"/>
      <c r="C38" s="330" t="s">
        <v>325</v>
      </c>
      <c r="D38" s="408"/>
    </row>
    <row r="39" spans="1:4" ht="14.25" customHeight="1" thickBot="1" x14ac:dyDescent="0.25">
      <c r="A39" s="84"/>
      <c r="B39" s="112"/>
      <c r="C39" s="330" t="s">
        <v>326</v>
      </c>
      <c r="D39" s="408"/>
    </row>
    <row r="40" spans="1:4" ht="15.75" customHeight="1" thickBot="1" x14ac:dyDescent="0.25">
      <c r="A40" s="84"/>
      <c r="B40" s="112"/>
      <c r="C40" s="330" t="s">
        <v>327</v>
      </c>
      <c r="D40" s="408"/>
    </row>
    <row r="41" spans="1:4" ht="14.25" customHeight="1" x14ac:dyDescent="0.2">
      <c r="A41" s="85"/>
      <c r="B41" s="309"/>
      <c r="C41" s="86" t="s">
        <v>328</v>
      </c>
      <c r="D41" s="409"/>
    </row>
    <row r="42" spans="1:4" ht="14.25" x14ac:dyDescent="0.2">
      <c r="A42" s="351" t="s">
        <v>26</v>
      </c>
      <c r="B42" s="210" t="s">
        <v>334</v>
      </c>
      <c r="C42" s="128"/>
      <c r="D42" s="336">
        <v>50</v>
      </c>
    </row>
    <row r="43" spans="1:4" ht="18" customHeight="1" thickBot="1" x14ac:dyDescent="0.25">
      <c r="A43" s="353"/>
      <c r="B43" s="360" t="s">
        <v>53</v>
      </c>
      <c r="C43" s="352" t="s">
        <v>264</v>
      </c>
      <c r="D43" s="410">
        <v>20</v>
      </c>
    </row>
    <row r="44" spans="1:4" ht="13.5" thickBot="1" x14ac:dyDescent="0.25">
      <c r="A44" s="84"/>
      <c r="B44" s="109"/>
      <c r="C44" s="332" t="s">
        <v>292</v>
      </c>
      <c r="D44" s="411"/>
    </row>
    <row r="45" spans="1:4" ht="13.5" thickBot="1" x14ac:dyDescent="0.25">
      <c r="A45" s="84"/>
      <c r="B45" s="112"/>
      <c r="C45" s="335" t="s">
        <v>293</v>
      </c>
      <c r="D45" s="411"/>
    </row>
    <row r="46" spans="1:4" ht="13.5" thickBot="1" x14ac:dyDescent="0.25">
      <c r="A46" s="84"/>
      <c r="B46" s="112"/>
      <c r="C46" s="332" t="s">
        <v>261</v>
      </c>
      <c r="D46" s="411"/>
    </row>
    <row r="47" spans="1:4" ht="13.5" thickBot="1" x14ac:dyDescent="0.25">
      <c r="A47" s="84"/>
      <c r="B47" s="72"/>
      <c r="C47" s="332" t="s">
        <v>262</v>
      </c>
      <c r="D47" s="411"/>
    </row>
    <row r="48" spans="1:4" ht="17.25" customHeight="1" thickBot="1" x14ac:dyDescent="0.25">
      <c r="A48" s="85"/>
      <c r="B48" s="86"/>
      <c r="C48" s="116" t="s">
        <v>103</v>
      </c>
      <c r="D48" s="411"/>
    </row>
    <row r="49" spans="1:4" ht="13.5" thickBot="1" x14ac:dyDescent="0.25">
      <c r="A49" s="87"/>
      <c r="B49" s="360" t="s">
        <v>54</v>
      </c>
      <c r="C49" s="352" t="s">
        <v>263</v>
      </c>
      <c r="D49" s="405">
        <v>20</v>
      </c>
    </row>
    <row r="50" spans="1:4" ht="13.5" thickBot="1" x14ac:dyDescent="0.25">
      <c r="A50" s="84"/>
      <c r="B50" s="112"/>
      <c r="C50" s="330" t="s">
        <v>291</v>
      </c>
      <c r="D50" s="411"/>
    </row>
    <row r="51" spans="1:4" ht="17.25" customHeight="1" thickBot="1" x14ac:dyDescent="0.25">
      <c r="A51" s="84"/>
      <c r="B51" s="112"/>
      <c r="C51" s="330" t="s">
        <v>226</v>
      </c>
      <c r="D51" s="411"/>
    </row>
    <row r="52" spans="1:4" ht="15.75" customHeight="1" thickBot="1" x14ac:dyDescent="0.25">
      <c r="A52" s="84"/>
      <c r="B52" s="112"/>
      <c r="C52" s="330" t="s">
        <v>227</v>
      </c>
      <c r="D52" s="411"/>
    </row>
    <row r="53" spans="1:4" ht="13.5" thickBot="1" x14ac:dyDescent="0.25">
      <c r="A53" s="84"/>
      <c r="B53" s="112"/>
      <c r="C53" s="330" t="s">
        <v>228</v>
      </c>
      <c r="D53" s="411"/>
    </row>
    <row r="54" spans="1:4" ht="14.25" customHeight="1" thickBot="1" x14ac:dyDescent="0.25">
      <c r="A54" s="85"/>
      <c r="B54" s="309"/>
      <c r="C54" s="208" t="s">
        <v>276</v>
      </c>
      <c r="D54" s="411"/>
    </row>
    <row r="55" spans="1:4" ht="13.5" thickBot="1" x14ac:dyDescent="0.25">
      <c r="A55" s="84"/>
      <c r="B55" s="360" t="s">
        <v>55</v>
      </c>
      <c r="C55" s="352" t="s">
        <v>295</v>
      </c>
      <c r="D55" s="405">
        <v>10</v>
      </c>
    </row>
    <row r="56" spans="1:4" ht="15.75" customHeight="1" thickBot="1" x14ac:dyDescent="0.25">
      <c r="A56" s="84"/>
      <c r="B56" s="112"/>
      <c r="C56" s="330" t="s">
        <v>325</v>
      </c>
      <c r="D56" s="411"/>
    </row>
    <row r="57" spans="1:4" ht="21" customHeight="1" thickBot="1" x14ac:dyDescent="0.25">
      <c r="A57" s="84"/>
      <c r="B57" s="112"/>
      <c r="C57" s="330" t="s">
        <v>326</v>
      </c>
      <c r="D57" s="411"/>
    </row>
    <row r="58" spans="1:4" ht="18.75" customHeight="1" thickBot="1" x14ac:dyDescent="0.25">
      <c r="A58" s="84"/>
      <c r="B58" s="112"/>
      <c r="C58" s="330" t="s">
        <v>327</v>
      </c>
      <c r="D58" s="411"/>
    </row>
    <row r="59" spans="1:4" ht="18.75" customHeight="1" thickBot="1" x14ac:dyDescent="0.25">
      <c r="A59" s="84"/>
      <c r="B59" s="112"/>
      <c r="C59" s="86" t="s">
        <v>328</v>
      </c>
      <c r="D59" s="411"/>
    </row>
    <row r="60" spans="1:4" ht="3.75" customHeight="1" x14ac:dyDescent="0.2">
      <c r="A60" s="85"/>
      <c r="B60" s="86"/>
      <c r="C60" s="86"/>
      <c r="D60" s="412"/>
    </row>
    <row r="61" spans="1:4" ht="14.25" x14ac:dyDescent="0.2">
      <c r="A61" s="152" t="s">
        <v>234</v>
      </c>
      <c r="B61" s="210" t="s">
        <v>235</v>
      </c>
      <c r="C61" s="128"/>
      <c r="D61" s="336">
        <v>50</v>
      </c>
    </row>
    <row r="62" spans="1:4" ht="13.5" thickBot="1" x14ac:dyDescent="0.25">
      <c r="A62" s="87"/>
      <c r="B62" s="360" t="s">
        <v>53</v>
      </c>
      <c r="C62" s="352" t="s">
        <v>264</v>
      </c>
      <c r="D62" s="410">
        <v>20</v>
      </c>
    </row>
    <row r="63" spans="1:4" ht="13.5" thickBot="1" x14ac:dyDescent="0.25">
      <c r="A63" s="84"/>
      <c r="B63" s="109"/>
      <c r="C63" s="332" t="s">
        <v>259</v>
      </c>
      <c r="D63" s="405"/>
    </row>
    <row r="64" spans="1:4" ht="13.5" thickBot="1" x14ac:dyDescent="0.25">
      <c r="A64" s="84"/>
      <c r="B64" s="112"/>
      <c r="C64" s="332" t="s">
        <v>260</v>
      </c>
      <c r="D64" s="405"/>
    </row>
    <row r="65" spans="1:4" ht="13.5" thickBot="1" x14ac:dyDescent="0.25">
      <c r="A65" s="84"/>
      <c r="B65" s="112"/>
      <c r="C65" s="332" t="s">
        <v>261</v>
      </c>
      <c r="D65" s="405"/>
    </row>
    <row r="66" spans="1:4" ht="13.5" thickBot="1" x14ac:dyDescent="0.25">
      <c r="A66" s="84"/>
      <c r="B66" s="72"/>
      <c r="C66" s="332" t="s">
        <v>262</v>
      </c>
      <c r="D66" s="405"/>
    </row>
    <row r="67" spans="1:4" ht="13.5" thickBot="1" x14ac:dyDescent="0.25">
      <c r="A67" s="85"/>
      <c r="B67" s="86"/>
      <c r="C67" s="116" t="s">
        <v>103</v>
      </c>
      <c r="D67" s="406"/>
    </row>
    <row r="68" spans="1:4" ht="13.5" thickBot="1" x14ac:dyDescent="0.25">
      <c r="A68" s="87"/>
      <c r="B68" s="360" t="s">
        <v>54</v>
      </c>
      <c r="C68" s="352" t="s">
        <v>263</v>
      </c>
      <c r="D68" s="405">
        <v>20</v>
      </c>
    </row>
    <row r="69" spans="1:4" ht="13.5" thickBot="1" x14ac:dyDescent="0.25">
      <c r="A69" s="84"/>
      <c r="B69" s="112"/>
      <c r="C69" s="330" t="s">
        <v>291</v>
      </c>
      <c r="D69" s="406"/>
    </row>
    <row r="70" spans="1:4" ht="13.5" thickBot="1" x14ac:dyDescent="0.25">
      <c r="A70" s="84"/>
      <c r="B70" s="112"/>
      <c r="C70" s="330" t="s">
        <v>226</v>
      </c>
      <c r="D70" s="406"/>
    </row>
    <row r="71" spans="1:4" ht="15.75" customHeight="1" thickBot="1" x14ac:dyDescent="0.25">
      <c r="A71" s="84"/>
      <c r="B71" s="112"/>
      <c r="C71" s="330" t="s">
        <v>227</v>
      </c>
      <c r="D71" s="406"/>
    </row>
    <row r="72" spans="1:4" ht="13.5" thickBot="1" x14ac:dyDescent="0.25">
      <c r="A72" s="84"/>
      <c r="B72" s="112"/>
      <c r="C72" s="330" t="s">
        <v>228</v>
      </c>
      <c r="D72" s="406"/>
    </row>
    <row r="73" spans="1:4" ht="13.5" thickBot="1" x14ac:dyDescent="0.25">
      <c r="A73" s="85"/>
      <c r="B73" s="309"/>
      <c r="C73" s="86" t="s">
        <v>276</v>
      </c>
      <c r="D73" s="406"/>
    </row>
    <row r="74" spans="1:4" ht="13.5" thickBot="1" x14ac:dyDescent="0.25">
      <c r="A74" s="84"/>
      <c r="B74" s="360" t="s">
        <v>55</v>
      </c>
      <c r="C74" s="352" t="s">
        <v>295</v>
      </c>
      <c r="D74" s="405">
        <v>10</v>
      </c>
    </row>
    <row r="75" spans="1:4" ht="13.5" thickBot="1" x14ac:dyDescent="0.25">
      <c r="A75" s="84"/>
      <c r="B75" s="112"/>
      <c r="C75" s="330" t="s">
        <v>325</v>
      </c>
      <c r="D75" s="408"/>
    </row>
    <row r="76" spans="1:4" ht="13.5" thickBot="1" x14ac:dyDescent="0.25">
      <c r="A76" s="84"/>
      <c r="B76" s="112"/>
      <c r="C76" s="330" t="s">
        <v>326</v>
      </c>
      <c r="D76" s="408"/>
    </row>
    <row r="77" spans="1:4" ht="15" customHeight="1" thickBot="1" x14ac:dyDescent="0.25">
      <c r="A77" s="84"/>
      <c r="B77" s="112"/>
      <c r="C77" s="330" t="s">
        <v>327</v>
      </c>
      <c r="D77" s="408"/>
    </row>
    <row r="78" spans="1:4" x14ac:dyDescent="0.2">
      <c r="A78" s="85"/>
      <c r="B78" s="309"/>
      <c r="C78" s="86" t="s">
        <v>328</v>
      </c>
      <c r="D78" s="409"/>
    </row>
    <row r="79" spans="1:4" ht="14.25" x14ac:dyDescent="0.2">
      <c r="A79" s="152" t="s">
        <v>236</v>
      </c>
      <c r="B79" s="210" t="s">
        <v>237</v>
      </c>
      <c r="C79" s="128"/>
      <c r="D79" s="126">
        <v>25</v>
      </c>
    </row>
    <row r="80" spans="1:4" ht="18" customHeight="1" thickBot="1" x14ac:dyDescent="0.25">
      <c r="A80" s="87"/>
      <c r="B80" s="360" t="s">
        <v>53</v>
      </c>
      <c r="C80" s="352" t="s">
        <v>238</v>
      </c>
      <c r="D80" s="410">
        <v>10</v>
      </c>
    </row>
    <row r="81" spans="1:4" ht="39" thickBot="1" x14ac:dyDescent="0.25">
      <c r="A81" s="84"/>
      <c r="B81" s="331"/>
      <c r="C81" s="330" t="s">
        <v>239</v>
      </c>
      <c r="D81" s="413"/>
    </row>
    <row r="82" spans="1:4" ht="26.25" thickBot="1" x14ac:dyDescent="0.25">
      <c r="A82" s="84"/>
      <c r="B82" s="331"/>
      <c r="C82" s="330" t="s">
        <v>240</v>
      </c>
      <c r="D82" s="413"/>
    </row>
    <row r="83" spans="1:4" ht="28.5" customHeight="1" thickBot="1" x14ac:dyDescent="0.25">
      <c r="A83" s="84"/>
      <c r="B83" s="331"/>
      <c r="C83" s="330" t="s">
        <v>241</v>
      </c>
      <c r="D83" s="413"/>
    </row>
    <row r="84" spans="1:4" ht="25.5" x14ac:dyDescent="0.2">
      <c r="A84" s="85"/>
      <c r="B84" s="357"/>
      <c r="C84" s="208" t="s">
        <v>242</v>
      </c>
      <c r="D84" s="414"/>
    </row>
    <row r="85" spans="1:4" ht="16.5" customHeight="1" thickBot="1" x14ac:dyDescent="0.25">
      <c r="A85" s="84"/>
      <c r="B85" s="360" t="s">
        <v>54</v>
      </c>
      <c r="C85" s="352" t="s">
        <v>243</v>
      </c>
      <c r="D85" s="415">
        <v>15</v>
      </c>
    </row>
    <row r="86" spans="1:4" ht="13.5" thickBot="1" x14ac:dyDescent="0.25">
      <c r="A86" s="84"/>
      <c r="B86" s="112"/>
      <c r="C86" s="330" t="s">
        <v>331</v>
      </c>
      <c r="D86" s="411"/>
    </row>
    <row r="87" spans="1:4" ht="13.5" thickBot="1" x14ac:dyDescent="0.25">
      <c r="A87" s="84"/>
      <c r="B87" s="112"/>
      <c r="C87" s="333" t="s">
        <v>329</v>
      </c>
      <c r="D87" s="411"/>
    </row>
    <row r="88" spans="1:4" ht="13.5" thickBot="1" x14ac:dyDescent="0.25">
      <c r="A88" s="84"/>
      <c r="B88" s="112"/>
      <c r="C88" s="333" t="s">
        <v>330</v>
      </c>
      <c r="D88" s="411"/>
    </row>
    <row r="89" spans="1:4" ht="25.5" x14ac:dyDescent="0.2">
      <c r="A89" s="85"/>
      <c r="B89" s="309"/>
      <c r="C89" s="208" t="s">
        <v>242</v>
      </c>
      <c r="D89" s="412"/>
    </row>
    <row r="90" spans="1:4" ht="14.25" x14ac:dyDescent="0.2">
      <c r="A90" s="354" t="s">
        <v>244</v>
      </c>
      <c r="B90" s="355" t="s">
        <v>245</v>
      </c>
      <c r="C90" s="192"/>
      <c r="D90" s="356">
        <v>25</v>
      </c>
    </row>
    <row r="91" spans="1:4" ht="17.25" customHeight="1" thickBot="1" x14ac:dyDescent="0.25">
      <c r="A91" s="87"/>
      <c r="B91" s="360" t="s">
        <v>53</v>
      </c>
      <c r="C91" s="352" t="s">
        <v>264</v>
      </c>
      <c r="D91" s="410">
        <v>10</v>
      </c>
    </row>
    <row r="92" spans="1:4" ht="13.5" thickBot="1" x14ac:dyDescent="0.25">
      <c r="A92" s="84"/>
      <c r="B92" s="109"/>
      <c r="C92" s="330" t="s">
        <v>265</v>
      </c>
      <c r="D92" s="405"/>
    </row>
    <row r="93" spans="1:4" ht="13.5" thickBot="1" x14ac:dyDescent="0.25">
      <c r="A93" s="84"/>
      <c r="B93" s="112"/>
      <c r="C93" s="332" t="s">
        <v>266</v>
      </c>
      <c r="D93" s="405"/>
    </row>
    <row r="94" spans="1:4" ht="13.5" thickBot="1" x14ac:dyDescent="0.25">
      <c r="A94" s="84"/>
      <c r="B94" s="112"/>
      <c r="C94" s="332" t="s">
        <v>262</v>
      </c>
      <c r="D94" s="405"/>
    </row>
    <row r="95" spans="1:4" ht="13.5" thickBot="1" x14ac:dyDescent="0.25">
      <c r="A95" s="85"/>
      <c r="B95" s="86"/>
      <c r="C95" s="249" t="s">
        <v>103</v>
      </c>
      <c r="D95" s="406"/>
    </row>
    <row r="96" spans="1:4" ht="26.25" thickBot="1" x14ac:dyDescent="0.25">
      <c r="A96" s="87"/>
      <c r="B96" s="360" t="s">
        <v>54</v>
      </c>
      <c r="C96" s="352" t="s">
        <v>294</v>
      </c>
      <c r="D96" s="405">
        <v>15</v>
      </c>
    </row>
    <row r="97" spans="1:4" ht="26.25" customHeight="1" thickBot="1" x14ac:dyDescent="0.25">
      <c r="A97" s="84"/>
      <c r="B97" s="112"/>
      <c r="C97" s="330" t="s">
        <v>335</v>
      </c>
      <c r="D97" s="406"/>
    </row>
    <row r="98" spans="1:4" ht="13.5" thickBot="1" x14ac:dyDescent="0.25">
      <c r="A98" s="84"/>
      <c r="B98" s="112"/>
      <c r="C98" s="330" t="s">
        <v>117</v>
      </c>
      <c r="D98" s="406"/>
    </row>
    <row r="99" spans="1:4" x14ac:dyDescent="0.2">
      <c r="A99" s="85"/>
      <c r="B99" s="309"/>
      <c r="C99" s="208" t="s">
        <v>118</v>
      </c>
      <c r="D99" s="407"/>
    </row>
  </sheetData>
  <mergeCells count="17">
    <mergeCell ref="A5:C5"/>
    <mergeCell ref="D8:D12"/>
    <mergeCell ref="D13:D18"/>
    <mergeCell ref="D19:D23"/>
    <mergeCell ref="D25:D30"/>
    <mergeCell ref="D96:D99"/>
    <mergeCell ref="D31:D36"/>
    <mergeCell ref="D37:D41"/>
    <mergeCell ref="D43:D48"/>
    <mergeCell ref="D49:D54"/>
    <mergeCell ref="D55:D60"/>
    <mergeCell ref="D62:D67"/>
    <mergeCell ref="D68:D73"/>
    <mergeCell ref="D74:D78"/>
    <mergeCell ref="D80:D84"/>
    <mergeCell ref="D85:D89"/>
    <mergeCell ref="D91:D95"/>
  </mergeCells>
  <pageMargins left="0.7" right="0.7" top="0.75" bottom="0.75" header="0.3" footer="0.3"/>
  <pageSetup scale="91" orientation="portrait" horizontalDpi="300" verticalDpi="300" r:id="rId1"/>
  <rowBreaks count="1" manualBreakCount="1">
    <brk id="4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ANNUAL</vt:lpstr>
      <vt:lpstr>Totals by Facility</vt:lpstr>
      <vt:lpstr>summary</vt:lpstr>
      <vt:lpstr>Facility Summary</vt:lpstr>
      <vt:lpstr>Quality of Work</vt:lpstr>
      <vt:lpstr>Quality of Work KPIs--GRBCC</vt:lpstr>
      <vt:lpstr>Quality of Work KPIs--Wortham</vt:lpstr>
      <vt:lpstr>Quality of Work KPIs-Jones Hall</vt:lpstr>
      <vt:lpstr>Qual. of Work KPIs-T.D. Parking</vt:lpstr>
      <vt:lpstr>Qual. of Work KPIs-H.F.Outdoors</vt:lpstr>
      <vt:lpstr>Qual.ofWork KPIs-Miller Theatre</vt:lpstr>
      <vt:lpstr>Qual.ofWork KPIs-HCA</vt:lpstr>
      <vt:lpstr>Qual.ofWork KPIs-Sunset Coffee</vt:lpstr>
      <vt:lpstr>Quality of Work KPIs-TBH</vt:lpstr>
      <vt:lpstr>Management and Staffing</vt:lpstr>
      <vt:lpstr>Mgmt and Staffing KPIs</vt:lpstr>
      <vt:lpstr>Financial Management</vt:lpstr>
      <vt:lpstr>Financial KPIs</vt:lpstr>
      <vt:lpstr>Energy.Environ.Util. Management</vt:lpstr>
      <vt:lpstr>Energy.Environ.Utility KPIs</vt:lpstr>
      <vt:lpstr>Pro-Rata</vt:lpstr>
      <vt:lpstr>ANNUAL!Print_Area</vt:lpstr>
      <vt:lpstr>'Energy.Environ.Util. Management'!Print_Area</vt:lpstr>
      <vt:lpstr>'Energy.Environ.Utility KPIs'!Print_Area</vt:lpstr>
      <vt:lpstr>'Facility Summary'!Print_Area</vt:lpstr>
      <vt:lpstr>'Financial KPIs'!Print_Area</vt:lpstr>
      <vt:lpstr>'Financial Management'!Print_Area</vt:lpstr>
      <vt:lpstr>'Management and Staffing'!Print_Area</vt:lpstr>
      <vt:lpstr>'Mgmt and Staffing KPIs'!Print_Area</vt:lpstr>
      <vt:lpstr>'Pro-Rata'!Print_Area</vt:lpstr>
      <vt:lpstr>'Qual. of Work KPIs-H.F.Outdoors'!Print_Area</vt:lpstr>
      <vt:lpstr>'Qual. of Work KPIs-T.D. Parking'!Print_Area</vt:lpstr>
      <vt:lpstr>'Qual.ofWork KPIs-Sunset Coffee'!Print_Area</vt:lpstr>
      <vt:lpstr>'Quality of Work'!Print_Area</vt:lpstr>
      <vt:lpstr>'Quality of Work KPIs--GRBCC'!Print_Area</vt:lpstr>
      <vt:lpstr>'Quality of Work KPIs-Jones Hall'!Print_Area</vt:lpstr>
      <vt:lpstr>'Quality of Work KPIs--Wortham'!Print_Area</vt:lpstr>
      <vt:lpstr>summary!Print_Area</vt:lpstr>
      <vt:lpstr>'Totals by Facility'!Print_Area</vt:lpstr>
      <vt:lpstr>'Energy.Environ.Utility KPIs'!Print_Titles</vt:lpstr>
      <vt:lpstr>'Mgmt and Staffing KPIs'!Print_Titles</vt:lpstr>
      <vt:lpstr>'Qual. of Work KPIs-T.D. Parking'!Print_Titles</vt:lpstr>
    </vt:vector>
  </TitlesOfParts>
  <Company>Expense Management Solutions,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HCE Performance Report Card</dc:title>
  <dc:creator>B Parten</dc:creator>
  <cp:lastModifiedBy>Kingsbury, Lisa</cp:lastModifiedBy>
  <cp:lastPrinted>2014-02-27T17:29:04Z</cp:lastPrinted>
  <dcterms:created xsi:type="dcterms:W3CDTF">2002-04-15T19:17:30Z</dcterms:created>
  <dcterms:modified xsi:type="dcterms:W3CDTF">2014-06-23T19:51:22Z</dcterms:modified>
</cp:coreProperties>
</file>