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470" windowWidth="12000" windowHeight="6525" firstSheet="24" activeTab="24"/>
  </bookViews>
  <sheets>
    <sheet name="H Rollup Summary" sheetId="10" r:id="rId1"/>
    <sheet name="H-1A GRBCC" sheetId="5" r:id="rId2"/>
    <sheet name="H-1A Convention District Garage" sheetId="55" r:id="rId3"/>
    <sheet name="H-1A Tundra Garage" sheetId="51" r:id="rId4"/>
    <sheet name="H-1A Wortham Theater" sheetId="20" r:id="rId5"/>
    <sheet name="H-1A Jones Hall" sheetId="43" r:id="rId6"/>
    <sheet name="H-1A T.D. Parking" sheetId="22" r:id="rId7"/>
    <sheet name="H-1A Houston First Outdoors" sheetId="21" r:id="rId8"/>
    <sheet name="H-1A MOT" sheetId="49" r:id="rId9"/>
    <sheet name="H-1A HCA" sheetId="44" r:id="rId10"/>
    <sheet name="H-1A Sunset Coffee Building" sheetId="53" r:id="rId11"/>
    <sheet name="H-1A Talento Bilingue" sheetId="34" r:id="rId12"/>
    <sheet name="H-1A Rollup" sheetId="12" r:id="rId13"/>
    <sheet name="H-1B GRBCC" sheetId="11" r:id="rId14"/>
    <sheet name="H-1B Convention District Garage" sheetId="56" r:id="rId15"/>
    <sheet name="H-1B Tundra Garage" sheetId="54" r:id="rId16"/>
    <sheet name="H-1B Wortham Theater" sheetId="30" r:id="rId17"/>
    <sheet name="H-1B Jones Hall" sheetId="45" r:id="rId18"/>
    <sheet name="H-1B T.D. Parking" sheetId="32" r:id="rId19"/>
    <sheet name="H-1B Houston First Outdoors" sheetId="31" r:id="rId20"/>
    <sheet name="H-1B MOT" sheetId="50" r:id="rId21"/>
    <sheet name="H-1B HCA" sheetId="35" r:id="rId22"/>
    <sheet name="H-1B Sunset Coffee Building" sheetId="52" r:id="rId23"/>
    <sheet name="H-1B Talento Bilingue" sheetId="46" r:id="rId24"/>
    <sheet name="H-1B Rollup" sheetId="33" r:id="rId25"/>
    <sheet name="H-1C Year1" sheetId="6" r:id="rId26"/>
    <sheet name="H-1C Year2" sheetId="36" r:id="rId27"/>
    <sheet name="H-1C Year3" sheetId="37" r:id="rId28"/>
    <sheet name="H-1C Option Year1" sheetId="47" r:id="rId29"/>
    <sheet name="H-1C Option Year2" sheetId="48" r:id="rId30"/>
    <sheet name="H-1D Unit Pricing" sheetId="29" r:id="rId31"/>
    <sheet name="H-2" sheetId="9" r:id="rId32"/>
    <sheet name="H-3" sheetId="8" r:id="rId33"/>
  </sheets>
  <definedNames>
    <definedName name="_xlnm.Print_Area" localSheetId="0">'H Rollup Summary'!$A$1:$G$25</definedName>
    <definedName name="_xlnm.Print_Area" localSheetId="2">'H-1A Convention District Garage'!$A$1:$J$24</definedName>
    <definedName name="_xlnm.Print_Area" localSheetId="1">'H-1A GRBCC'!$A$1:$J$30</definedName>
    <definedName name="_xlnm.Print_Area" localSheetId="9">'H-1A HCA'!$A$1:$J$21</definedName>
    <definedName name="_xlnm.Print_Area" localSheetId="7">'H-1A Houston First Outdoors'!$A$1:$J$22</definedName>
    <definedName name="_xlnm.Print_Area" localSheetId="5">'H-1A Jones Hall'!$A$1:$J$23</definedName>
    <definedName name="_xlnm.Print_Area" localSheetId="12">'H-1A Rollup'!$A$1:$S$24</definedName>
    <definedName name="_xlnm.Print_Area" localSheetId="10">'H-1A Sunset Coffee Building'!$A$1:$J$24</definedName>
    <definedName name="_xlnm.Print_Area" localSheetId="6">'H-1A T.D. Parking'!$A$1:$J$21</definedName>
    <definedName name="_xlnm.Print_Area" localSheetId="11">'H-1A Talento Bilingue'!$A$1:$J$22</definedName>
    <definedName name="_xlnm.Print_Area" localSheetId="4">'H-1A Wortham Theater'!$A$1:$J$26</definedName>
    <definedName name="_xlnm.Print_Area" localSheetId="14">'H-1B Convention District Garage'!$A$4:$E$43</definedName>
    <definedName name="_xlnm.Print_Area" localSheetId="13">'H-1B GRBCC'!$A$4:$E$43</definedName>
    <definedName name="_xlnm.Print_Area" localSheetId="21">'H-1B HCA'!$A$4:$E$43</definedName>
    <definedName name="_xlnm.Print_Area" localSheetId="19">'H-1B Houston First Outdoors'!$A$4:$G$43</definedName>
    <definedName name="_xlnm.Print_Area" localSheetId="17">'H-1B Jones Hall'!$A$4:$E$43</definedName>
    <definedName name="_xlnm.Print_Area" localSheetId="20">'H-1B MOT'!$A$4:$G$43</definedName>
    <definedName name="_xlnm.Print_Area" localSheetId="24">'H-1B Rollup'!$A$4:$D$41</definedName>
    <definedName name="_xlnm.Print_Area" localSheetId="22">'H-1B Sunset Coffee Building'!$A$4:$E$43</definedName>
    <definedName name="_xlnm.Print_Area" localSheetId="18">'H-1B T.D. Parking'!$A$4:$E$43</definedName>
    <definedName name="_xlnm.Print_Area" localSheetId="23">'H-1B Talento Bilingue'!$A$4:$E$43</definedName>
    <definedName name="_xlnm.Print_Area" localSheetId="15">'H-1B Tundra Garage'!$A$4:$E$43</definedName>
    <definedName name="_xlnm.Print_Area" localSheetId="16">'H-1B Wortham Theater'!$A$4:$E$43</definedName>
    <definedName name="_xlnm.Print_Area" localSheetId="26">'H-1C Year2'!$A$1:$M$31</definedName>
    <definedName name="_xlnm.Print_Area" localSheetId="27">'H-1C Year3'!$A$1:$M$31</definedName>
    <definedName name="_xlnm.Print_Area" localSheetId="30">'H-1D Unit Pricing'!$A$1:$F$21</definedName>
    <definedName name="_xlnm.Print_Area" localSheetId="32">'H-3'!$A$1:$B$67</definedName>
    <definedName name="_xlnm.Print_Titles" localSheetId="1">'H-1A GRBCC'!$1:$2</definedName>
    <definedName name="_xlnm.Print_Titles" localSheetId="9">'H-1A HCA'!$1:$2</definedName>
    <definedName name="_xlnm.Print_Titles" localSheetId="7">'H-1A Houston First Outdoors'!$1:$2</definedName>
    <definedName name="_xlnm.Print_Titles" localSheetId="5">'H-1A Jones Hall'!$1:$2</definedName>
    <definedName name="_xlnm.Print_Titles" localSheetId="8">'H-1A MOT'!$1:$2</definedName>
    <definedName name="_xlnm.Print_Titles" localSheetId="12">'H-1A Rollup'!$1:$1</definedName>
    <definedName name="_xlnm.Print_Titles" localSheetId="6">'H-1A T.D. Parking'!$1:$2</definedName>
    <definedName name="_xlnm.Print_Titles" localSheetId="11">'H-1A Talento Bilingue'!$1:$2</definedName>
    <definedName name="_xlnm.Print_Titles" localSheetId="4">'H-1A Wortham Theater'!$1:$2</definedName>
    <definedName name="_xlnm.Print_Titles" localSheetId="13">'H-1B GRBCC'!$A:$B,'H-1B GRBCC'!$4:$4</definedName>
    <definedName name="_xlnm.Print_Titles" localSheetId="21">'H-1B HCA'!$A:$B,'H-1B HCA'!$4:$4</definedName>
    <definedName name="_xlnm.Print_Titles" localSheetId="19">'H-1B Houston First Outdoors'!$A:$B,'H-1B Houston First Outdoors'!$4:$4</definedName>
    <definedName name="_xlnm.Print_Titles" localSheetId="17">'H-1B Jones Hall'!$A:$B,'H-1B Jones Hall'!$4:$4</definedName>
    <definedName name="_xlnm.Print_Titles" localSheetId="20">'H-1B MOT'!$A:$B,'H-1B MOT'!$4:$4</definedName>
    <definedName name="_xlnm.Print_Titles" localSheetId="24">'H-1B Rollup'!$A:$B,'H-1B Rollup'!$4:$4</definedName>
    <definedName name="_xlnm.Print_Titles" localSheetId="18">'H-1B T.D. Parking'!$A:$B,'H-1B T.D. Parking'!$4:$4</definedName>
    <definedName name="_xlnm.Print_Titles" localSheetId="23">'H-1B Talento Bilingue'!$A:$B,'H-1B Talento Bilingue'!$4:$4</definedName>
    <definedName name="_xlnm.Print_Titles" localSheetId="16">'H-1B Wortham Theater'!$A:$B,'H-1B Wortham Theater'!$4:$4</definedName>
    <definedName name="Z_BCC6E250_BE62_4BDD_B690_C1A625D8B144_.wvu.Cols" localSheetId="0" hidden="1">'H Rollup Summary'!$K:$P</definedName>
    <definedName name="Z_BCC6E250_BE62_4BDD_B690_C1A625D8B144_.wvu.Cols" localSheetId="13" hidden="1">'H-1B GRBCC'!$F:$G</definedName>
    <definedName name="Z_BCC6E250_BE62_4BDD_B690_C1A625D8B144_.wvu.Cols" localSheetId="21" hidden="1">'H-1B HCA'!$E:$F</definedName>
    <definedName name="Z_BCC6E250_BE62_4BDD_B690_C1A625D8B144_.wvu.Cols" localSheetId="19" hidden="1">'H-1B Houston First Outdoors'!$E:$F</definedName>
    <definedName name="Z_BCC6E250_BE62_4BDD_B690_C1A625D8B144_.wvu.Cols" localSheetId="17" hidden="1">'H-1B Jones Hall'!$G:$H</definedName>
    <definedName name="Z_BCC6E250_BE62_4BDD_B690_C1A625D8B144_.wvu.Cols" localSheetId="20" hidden="1">'H-1B MOT'!$E:$F</definedName>
    <definedName name="Z_BCC6E250_BE62_4BDD_B690_C1A625D8B144_.wvu.Cols" localSheetId="18" hidden="1">'H-1B T.D. Parking'!$F:$G</definedName>
    <definedName name="Z_BCC6E250_BE62_4BDD_B690_C1A625D8B144_.wvu.Cols" localSheetId="23" hidden="1">'H-1B Talento Bilingue'!$E:$F</definedName>
    <definedName name="Z_BCC6E250_BE62_4BDD_B690_C1A625D8B144_.wvu.Cols" localSheetId="16" hidden="1">'H-1B Wortham Theater'!#REF!</definedName>
    <definedName name="Z_BCC6E250_BE62_4BDD_B690_C1A625D8B144_.wvu.PrintArea" localSheetId="0" hidden="1">'H Rollup Summary'!$A$1:$G$25</definedName>
    <definedName name="Z_BCC6E250_BE62_4BDD_B690_C1A625D8B144_.wvu.PrintArea" localSheetId="6" hidden="1">'H-1A T.D. Parking'!$A$1:$J$21</definedName>
    <definedName name="Z_BCC6E250_BE62_4BDD_B690_C1A625D8B144_.wvu.PrintArea" localSheetId="11" hidden="1">'H-1A Talento Bilingue'!$A$1:$J$22</definedName>
    <definedName name="Z_BCC6E250_BE62_4BDD_B690_C1A625D8B144_.wvu.PrintArea" localSheetId="13" hidden="1">'H-1B GRBCC'!$A$1:$K$43</definedName>
    <definedName name="Z_BCC6E250_BE62_4BDD_B690_C1A625D8B144_.wvu.PrintArea" localSheetId="21" hidden="1">'H-1B HCA'!$A$1:$D$43</definedName>
    <definedName name="Z_BCC6E250_BE62_4BDD_B690_C1A625D8B144_.wvu.PrintArea" localSheetId="19" hidden="1">'H-1B Houston First Outdoors'!$A$1:$D$43</definedName>
    <definedName name="Z_BCC6E250_BE62_4BDD_B690_C1A625D8B144_.wvu.PrintArea" localSheetId="17" hidden="1">'H-1B Jones Hall'!$A$1:$E$43</definedName>
    <definedName name="Z_BCC6E250_BE62_4BDD_B690_C1A625D8B144_.wvu.PrintArea" localSheetId="20" hidden="1">'H-1B MOT'!$A$1:$D$43</definedName>
    <definedName name="Z_BCC6E250_BE62_4BDD_B690_C1A625D8B144_.wvu.PrintArea" localSheetId="24" hidden="1">'H-1B Rollup'!$A$1:$D$41</definedName>
    <definedName name="Z_BCC6E250_BE62_4BDD_B690_C1A625D8B144_.wvu.PrintArea" localSheetId="18" hidden="1">'H-1B T.D. Parking'!$A$1:$D$43</definedName>
    <definedName name="Z_BCC6E250_BE62_4BDD_B690_C1A625D8B144_.wvu.PrintArea" localSheetId="23" hidden="1">'H-1B Talento Bilingue'!$A$1:$D$43</definedName>
    <definedName name="Z_BCC6E250_BE62_4BDD_B690_C1A625D8B144_.wvu.PrintArea" localSheetId="16" hidden="1">'H-1B Wortham Theater'!$A$1:$D$43</definedName>
    <definedName name="Z_BCC6E250_BE62_4BDD_B690_C1A625D8B144_.wvu.PrintTitles" localSheetId="1" hidden="1">'H-1A GRBCC'!$1:$2</definedName>
    <definedName name="Z_BCC6E250_BE62_4BDD_B690_C1A625D8B144_.wvu.PrintTitles" localSheetId="9" hidden="1">'H-1A HCA'!$1:$2</definedName>
    <definedName name="Z_BCC6E250_BE62_4BDD_B690_C1A625D8B144_.wvu.PrintTitles" localSheetId="7" hidden="1">'H-1A Houston First Outdoors'!$1:$2</definedName>
    <definedName name="Z_BCC6E250_BE62_4BDD_B690_C1A625D8B144_.wvu.PrintTitles" localSheetId="5" hidden="1">'H-1A Jones Hall'!$1:$2</definedName>
    <definedName name="Z_BCC6E250_BE62_4BDD_B690_C1A625D8B144_.wvu.PrintTitles" localSheetId="8" hidden="1">'H-1A MOT'!$1:$2</definedName>
    <definedName name="Z_BCC6E250_BE62_4BDD_B690_C1A625D8B144_.wvu.PrintTitles" localSheetId="12" hidden="1">'H-1A Rollup'!$1:$1</definedName>
    <definedName name="Z_BCC6E250_BE62_4BDD_B690_C1A625D8B144_.wvu.PrintTitles" localSheetId="6" hidden="1">'H-1A T.D. Parking'!$1:$2</definedName>
    <definedName name="Z_BCC6E250_BE62_4BDD_B690_C1A625D8B144_.wvu.PrintTitles" localSheetId="11" hidden="1">'H-1A Talento Bilingue'!$1:$2</definedName>
    <definedName name="Z_BCC6E250_BE62_4BDD_B690_C1A625D8B144_.wvu.PrintTitles" localSheetId="4" hidden="1">'H-1A Wortham Theater'!$1:$2</definedName>
    <definedName name="Z_BCC6E250_BE62_4BDD_B690_C1A625D8B144_.wvu.PrintTitles" localSheetId="13" hidden="1">'H-1B GRBCC'!$A:$B,'H-1B GRBCC'!$4:$4</definedName>
    <definedName name="Z_BCC6E250_BE62_4BDD_B690_C1A625D8B144_.wvu.PrintTitles" localSheetId="21" hidden="1">'H-1B HCA'!$A:$B,'H-1B HCA'!$4:$4</definedName>
    <definedName name="Z_BCC6E250_BE62_4BDD_B690_C1A625D8B144_.wvu.PrintTitles" localSheetId="19" hidden="1">'H-1B Houston First Outdoors'!$A:$B,'H-1B Houston First Outdoors'!$4:$4</definedName>
    <definedName name="Z_BCC6E250_BE62_4BDD_B690_C1A625D8B144_.wvu.PrintTitles" localSheetId="17" hidden="1">'H-1B Jones Hall'!$A:$B,'H-1B Jones Hall'!$4:$4</definedName>
    <definedName name="Z_BCC6E250_BE62_4BDD_B690_C1A625D8B144_.wvu.PrintTitles" localSheetId="20" hidden="1">'H-1B MOT'!$A:$B,'H-1B MOT'!$4:$4</definedName>
    <definedName name="Z_BCC6E250_BE62_4BDD_B690_C1A625D8B144_.wvu.PrintTitles" localSheetId="24" hidden="1">'H-1B Rollup'!$A:$B,'H-1B Rollup'!$4:$4</definedName>
    <definedName name="Z_BCC6E250_BE62_4BDD_B690_C1A625D8B144_.wvu.PrintTitles" localSheetId="18" hidden="1">'H-1B T.D. Parking'!$A:$B,'H-1B T.D. Parking'!$4:$4</definedName>
    <definedName name="Z_BCC6E250_BE62_4BDD_B690_C1A625D8B144_.wvu.PrintTitles" localSheetId="23" hidden="1">'H-1B Talento Bilingue'!$A:$B,'H-1B Talento Bilingue'!$4:$4</definedName>
    <definedName name="Z_BCC6E250_BE62_4BDD_B690_C1A625D8B144_.wvu.PrintTitles" localSheetId="16" hidden="1">'H-1B Wortham Theater'!$A:$B,'H-1B Wortham Theater'!$4:$4</definedName>
    <definedName name="Z_BCC6E250_BE62_4BDD_B690_C1A625D8B144_.wvu.Rows" localSheetId="32" hidden="1">'H-3'!$6:$6,'H-3'!$8:$11,'H-3'!$18:$26</definedName>
  </definedNames>
  <calcPr calcId="145621"/>
  <customWorkbookViews>
    <customWorkbookView name="show rows and columns" guid="{BCC6E250-BE62-4BDD-B690-C1A625D8B144}" maximized="1" windowWidth="1020" windowHeight="589" activeSheetId="46" showComments="commIndAndComment"/>
  </customWorkbookViews>
</workbook>
</file>

<file path=xl/calcChain.xml><?xml version="1.0" encoding="utf-8"?>
<calcChain xmlns="http://schemas.openxmlformats.org/spreadsheetml/2006/main">
  <c r="M2" i="48" l="1"/>
  <c r="M2" i="47"/>
  <c r="M2" i="37"/>
  <c r="M2" i="36"/>
  <c r="M2" i="6" l="1"/>
  <c r="D37" i="33" l="1"/>
  <c r="D36" i="33"/>
  <c r="D27" i="33"/>
  <c r="D26" i="33"/>
  <c r="D25" i="33"/>
  <c r="D24" i="33"/>
  <c r="D13" i="33"/>
  <c r="D12" i="33"/>
  <c r="D10" i="33"/>
  <c r="D9" i="33"/>
  <c r="D23" i="52"/>
  <c r="D22" i="52"/>
  <c r="D28" i="52"/>
  <c r="D38" i="52"/>
  <c r="D30" i="52"/>
  <c r="D16" i="52"/>
  <c r="D28" i="50"/>
  <c r="D23" i="50"/>
  <c r="D22" i="50"/>
  <c r="J16" i="37"/>
  <c r="J20" i="37"/>
  <c r="J23" i="37"/>
  <c r="J28" i="37" s="1"/>
  <c r="D28" i="54"/>
  <c r="D28" i="56"/>
  <c r="J27" i="37" l="1"/>
  <c r="D38" i="54" l="1"/>
  <c r="D30" i="54"/>
  <c r="D16" i="54"/>
  <c r="D38" i="56"/>
  <c r="D30" i="56"/>
  <c r="D16" i="56"/>
  <c r="M19" i="12" l="1"/>
  <c r="F4" i="29" l="1"/>
  <c r="M21" i="12"/>
  <c r="L21" i="12"/>
  <c r="M18" i="12"/>
  <c r="L18" i="12"/>
  <c r="M17" i="12"/>
  <c r="L17" i="12"/>
  <c r="F4" i="12"/>
  <c r="J8" i="12" l="1"/>
  <c r="J5" i="12"/>
  <c r="J4" i="12"/>
  <c r="I8" i="12"/>
  <c r="I5" i="12"/>
  <c r="I4" i="12"/>
  <c r="G8" i="12"/>
  <c r="G5" i="12"/>
  <c r="G4" i="12"/>
  <c r="F8" i="12"/>
  <c r="F5" i="12"/>
  <c r="M22" i="6" l="1"/>
  <c r="M19" i="6"/>
  <c r="M18" i="6"/>
  <c r="M15" i="6"/>
  <c r="M14" i="6"/>
  <c r="M13" i="6"/>
  <c r="M12" i="6"/>
  <c r="M11" i="6"/>
  <c r="M10" i="6"/>
  <c r="M9" i="6"/>
  <c r="M8" i="6"/>
  <c r="M22" i="36"/>
  <c r="M19" i="36"/>
  <c r="M18" i="36"/>
  <c r="M20" i="36" s="1"/>
  <c r="M15" i="36"/>
  <c r="M14" i="36"/>
  <c r="M13" i="36"/>
  <c r="M12" i="36"/>
  <c r="M11" i="36"/>
  <c r="M10" i="36"/>
  <c r="M9" i="36"/>
  <c r="M8" i="36"/>
  <c r="M22" i="37"/>
  <c r="M19" i="37"/>
  <c r="M18" i="37"/>
  <c r="M15" i="37"/>
  <c r="M14" i="37"/>
  <c r="M13" i="37"/>
  <c r="M12" i="37"/>
  <c r="M11" i="37"/>
  <c r="M10" i="37"/>
  <c r="M9" i="37"/>
  <c r="M8" i="37"/>
  <c r="M22" i="47"/>
  <c r="M19" i="47"/>
  <c r="M18" i="47"/>
  <c r="M15" i="47"/>
  <c r="M14" i="47"/>
  <c r="M13" i="47"/>
  <c r="M12" i="47"/>
  <c r="M11" i="47"/>
  <c r="M10" i="47"/>
  <c r="M9" i="47"/>
  <c r="M8" i="47"/>
  <c r="M22" i="48"/>
  <c r="M19" i="48"/>
  <c r="M18" i="48"/>
  <c r="M15" i="48"/>
  <c r="M14" i="48"/>
  <c r="M13" i="48"/>
  <c r="M12" i="48"/>
  <c r="M11" i="48"/>
  <c r="M10" i="48"/>
  <c r="M9" i="48"/>
  <c r="M8" i="48"/>
  <c r="K23" i="48"/>
  <c r="L20" i="48"/>
  <c r="K20" i="48"/>
  <c r="J20" i="48"/>
  <c r="H20" i="48"/>
  <c r="I20" i="48"/>
  <c r="G20" i="48"/>
  <c r="F20" i="48"/>
  <c r="E20" i="48"/>
  <c r="D20" i="48"/>
  <c r="C20" i="48"/>
  <c r="B20" i="48"/>
  <c r="L16" i="48"/>
  <c r="K16" i="48"/>
  <c r="J16" i="48"/>
  <c r="J23" i="48" s="1"/>
  <c r="H16" i="48"/>
  <c r="H23" i="48" s="1"/>
  <c r="I16" i="48"/>
  <c r="G16" i="48"/>
  <c r="G23" i="48" s="1"/>
  <c r="G28" i="48" s="1"/>
  <c r="F16" i="48"/>
  <c r="F23" i="48" s="1"/>
  <c r="F28" i="48" s="1"/>
  <c r="E16" i="48"/>
  <c r="E23" i="48" s="1"/>
  <c r="D16" i="48"/>
  <c r="C16" i="48"/>
  <c r="C23" i="48" s="1"/>
  <c r="C28" i="48" s="1"/>
  <c r="B16" i="48"/>
  <c r="B23" i="48" s="1"/>
  <c r="L20" i="47"/>
  <c r="L23" i="47" s="1"/>
  <c r="K20" i="47"/>
  <c r="J20" i="47"/>
  <c r="H20" i="47"/>
  <c r="I20" i="47"/>
  <c r="I23" i="47" s="1"/>
  <c r="G20" i="47"/>
  <c r="F20" i="47"/>
  <c r="E20" i="47"/>
  <c r="D20" i="47"/>
  <c r="D23" i="47" s="1"/>
  <c r="C20" i="47"/>
  <c r="B20" i="47"/>
  <c r="L16" i="47"/>
  <c r="K16" i="47"/>
  <c r="K23" i="47" s="1"/>
  <c r="J16" i="47"/>
  <c r="J23" i="47" s="1"/>
  <c r="H16" i="47"/>
  <c r="H23" i="47" s="1"/>
  <c r="I16" i="47"/>
  <c r="G16" i="47"/>
  <c r="G23" i="47" s="1"/>
  <c r="F16" i="47"/>
  <c r="F23" i="47" s="1"/>
  <c r="F28" i="47" s="1"/>
  <c r="E16" i="47"/>
  <c r="E23" i="47" s="1"/>
  <c r="D16" i="47"/>
  <c r="C16" i="47"/>
  <c r="C23" i="47" s="1"/>
  <c r="B16" i="47"/>
  <c r="M16" i="47" s="1"/>
  <c r="L20" i="37"/>
  <c r="K20" i="37"/>
  <c r="H20" i="37"/>
  <c r="I20" i="37"/>
  <c r="G20" i="37"/>
  <c r="F20" i="37"/>
  <c r="E20" i="37"/>
  <c r="D20" i="37"/>
  <c r="C20" i="37"/>
  <c r="B20" i="37"/>
  <c r="L16" i="37"/>
  <c r="K16" i="37"/>
  <c r="H16" i="37"/>
  <c r="I16" i="37"/>
  <c r="G16" i="37"/>
  <c r="G23" i="37" s="1"/>
  <c r="G28" i="37" s="1"/>
  <c r="F16" i="37"/>
  <c r="E16" i="37"/>
  <c r="D16" i="37"/>
  <c r="C16" i="37"/>
  <c r="B16" i="37"/>
  <c r="B23" i="37" s="1"/>
  <c r="L20" i="36"/>
  <c r="K20" i="36"/>
  <c r="J20" i="36"/>
  <c r="H20" i="36"/>
  <c r="I20" i="36"/>
  <c r="G20" i="36"/>
  <c r="F20" i="36"/>
  <c r="E20" i="36"/>
  <c r="D20" i="36"/>
  <c r="C20" i="36"/>
  <c r="B20" i="36"/>
  <c r="L16" i="36"/>
  <c r="K16" i="36"/>
  <c r="K23" i="36" s="1"/>
  <c r="J16" i="36"/>
  <c r="J23" i="36" s="1"/>
  <c r="J28" i="36" s="1"/>
  <c r="H16" i="36"/>
  <c r="H23" i="36" s="1"/>
  <c r="I16" i="36"/>
  <c r="G16" i="36"/>
  <c r="G23" i="36" s="1"/>
  <c r="F16" i="36"/>
  <c r="F23" i="36" s="1"/>
  <c r="F28" i="36" s="1"/>
  <c r="E16" i="36"/>
  <c r="E23" i="36" s="1"/>
  <c r="D16" i="36"/>
  <c r="C16" i="36"/>
  <c r="C23" i="36" s="1"/>
  <c r="B16" i="36"/>
  <c r="M16" i="36" s="1"/>
  <c r="M23" i="36" s="1"/>
  <c r="D23" i="48" l="1"/>
  <c r="I23" i="48"/>
  <c r="I28" i="48" s="1"/>
  <c r="I27" i="48" s="1"/>
  <c r="L23" i="48"/>
  <c r="M16" i="48"/>
  <c r="M20" i="48"/>
  <c r="B23" i="47"/>
  <c r="B28" i="47" s="1"/>
  <c r="M28" i="47" s="1"/>
  <c r="M20" i="47"/>
  <c r="M23" i="47" s="1"/>
  <c r="D23" i="37"/>
  <c r="E23" i="37"/>
  <c r="E28" i="37" s="1"/>
  <c r="E27" i="37" s="1"/>
  <c r="H23" i="37"/>
  <c r="H28" i="37" s="1"/>
  <c r="H27" i="37" s="1"/>
  <c r="C23" i="37"/>
  <c r="C28" i="37" s="1"/>
  <c r="F23" i="37"/>
  <c r="F28" i="37" s="1"/>
  <c r="K23" i="37"/>
  <c r="K28" i="37" s="1"/>
  <c r="M20" i="37"/>
  <c r="M16" i="37"/>
  <c r="I23" i="37"/>
  <c r="I28" i="37" s="1"/>
  <c r="I27" i="37" s="1"/>
  <c r="L23" i="37"/>
  <c r="L28" i="37" s="1"/>
  <c r="L27" i="37" s="1"/>
  <c r="D23" i="36"/>
  <c r="I23" i="36"/>
  <c r="I27" i="36" s="1"/>
  <c r="L23" i="36"/>
  <c r="B23" i="36"/>
  <c r="B28" i="36" s="1"/>
  <c r="M20" i="6"/>
  <c r="F27" i="48"/>
  <c r="J28" i="48"/>
  <c r="J27" i="48" s="1"/>
  <c r="B28" i="48"/>
  <c r="D28" i="48"/>
  <c r="D27" i="48" s="1"/>
  <c r="L28" i="48"/>
  <c r="L27" i="48" s="1"/>
  <c r="E28" i="48"/>
  <c r="E27" i="48" s="1"/>
  <c r="H28" i="48"/>
  <c r="H27" i="48" s="1"/>
  <c r="M23" i="48"/>
  <c r="C27" i="48"/>
  <c r="G27" i="48"/>
  <c r="K28" i="48"/>
  <c r="K27" i="48" s="1"/>
  <c r="E28" i="47"/>
  <c r="E27" i="47"/>
  <c r="C28" i="47"/>
  <c r="C27" i="47"/>
  <c r="G28" i="47"/>
  <c r="G27" i="47"/>
  <c r="K28" i="47"/>
  <c r="K27" i="47"/>
  <c r="H28" i="47"/>
  <c r="H27" i="47" s="1"/>
  <c r="D28" i="47"/>
  <c r="D27" i="47" s="1"/>
  <c r="I28" i="47"/>
  <c r="I27" i="47" s="1"/>
  <c r="L28" i="47"/>
  <c r="L27" i="47" s="1"/>
  <c r="J27" i="47"/>
  <c r="F27" i="47"/>
  <c r="J28" i="47"/>
  <c r="F27" i="37"/>
  <c r="B28" i="37"/>
  <c r="B27" i="37"/>
  <c r="D28" i="37"/>
  <c r="D27" i="37" s="1"/>
  <c r="C27" i="37"/>
  <c r="G27" i="37"/>
  <c r="I28" i="36"/>
  <c r="G28" i="36"/>
  <c r="G27" i="36" s="1"/>
  <c r="K28" i="36"/>
  <c r="K27" i="36"/>
  <c r="L28" i="36"/>
  <c r="L27" i="36" s="1"/>
  <c r="C28" i="36"/>
  <c r="C27" i="36" s="1"/>
  <c r="D28" i="36"/>
  <c r="D27" i="36" s="1"/>
  <c r="E28" i="36"/>
  <c r="H28" i="36"/>
  <c r="H27" i="36" s="1"/>
  <c r="J27" i="36"/>
  <c r="F27" i="36"/>
  <c r="I21" i="51"/>
  <c r="J21" i="51" s="1"/>
  <c r="I20" i="51"/>
  <c r="J20" i="51" s="1"/>
  <c r="I19" i="51"/>
  <c r="J19" i="51" s="1"/>
  <c r="I18" i="51"/>
  <c r="J18" i="51" s="1"/>
  <c r="I17" i="51"/>
  <c r="J17" i="51" s="1"/>
  <c r="I14" i="51"/>
  <c r="J14" i="51" s="1"/>
  <c r="I13" i="51"/>
  <c r="J13" i="51" s="1"/>
  <c r="I12" i="51"/>
  <c r="J12" i="51" s="1"/>
  <c r="I11" i="51"/>
  <c r="J11" i="51" s="1"/>
  <c r="I8" i="51"/>
  <c r="J8" i="51" s="1"/>
  <c r="I7" i="51"/>
  <c r="J7" i="51" s="1"/>
  <c r="I6" i="51"/>
  <c r="J6" i="51" s="1"/>
  <c r="I5" i="51"/>
  <c r="J5" i="51" s="1"/>
  <c r="I4" i="51"/>
  <c r="J4" i="51" s="1"/>
  <c r="J21" i="55"/>
  <c r="I21" i="55"/>
  <c r="I20" i="55"/>
  <c r="J20" i="55" s="1"/>
  <c r="J19" i="55"/>
  <c r="I19" i="55"/>
  <c r="I18" i="55"/>
  <c r="J18" i="55" s="1"/>
  <c r="J17" i="55"/>
  <c r="J22" i="55" s="1"/>
  <c r="I22" i="55" s="1"/>
  <c r="I17" i="55"/>
  <c r="J14" i="55"/>
  <c r="I14" i="55"/>
  <c r="I13" i="55"/>
  <c r="J13" i="55" s="1"/>
  <c r="J12" i="55"/>
  <c r="I12" i="55"/>
  <c r="I11" i="55"/>
  <c r="J11" i="55" s="1"/>
  <c r="I8" i="55"/>
  <c r="J8" i="55" s="1"/>
  <c r="J7" i="55"/>
  <c r="I7" i="55"/>
  <c r="I6" i="55"/>
  <c r="J6" i="55" s="1"/>
  <c r="J5" i="55"/>
  <c r="I5" i="55"/>
  <c r="I4" i="55"/>
  <c r="J4" i="55" s="1"/>
  <c r="D12" i="9"/>
  <c r="D16" i="9" s="1"/>
  <c r="C12" i="9"/>
  <c r="C16" i="9" s="1"/>
  <c r="K12" i="9"/>
  <c r="K16" i="9" s="1"/>
  <c r="D20" i="6"/>
  <c r="D16" i="6"/>
  <c r="C20" i="6"/>
  <c r="C16" i="6"/>
  <c r="C23" i="6" s="1"/>
  <c r="K20" i="6"/>
  <c r="K16" i="6"/>
  <c r="B27" i="48" l="1"/>
  <c r="M27" i="48" s="1"/>
  <c r="M28" i="48"/>
  <c r="K27" i="37"/>
  <c r="M23" i="37"/>
  <c r="M28" i="37"/>
  <c r="M27" i="37"/>
  <c r="M28" i="36"/>
  <c r="B27" i="36"/>
  <c r="M27" i="36" s="1"/>
  <c r="K23" i="6"/>
  <c r="D23" i="6"/>
  <c r="B27" i="47"/>
  <c r="M27" i="47" s="1"/>
  <c r="E27" i="36"/>
  <c r="J9" i="51"/>
  <c r="J22" i="51"/>
  <c r="I22" i="51" s="1"/>
  <c r="J15" i="51"/>
  <c r="I15" i="51" s="1"/>
  <c r="J15" i="55"/>
  <c r="I15" i="55" s="1"/>
  <c r="J9" i="55"/>
  <c r="D28" i="6"/>
  <c r="C28" i="6"/>
  <c r="K28" i="6"/>
  <c r="K27" i="6" s="1"/>
  <c r="D15" i="54"/>
  <c r="D15" i="56"/>
  <c r="B22" i="55"/>
  <c r="B15" i="55"/>
  <c r="B9" i="55"/>
  <c r="B24" i="55" s="1"/>
  <c r="I6" i="12"/>
  <c r="B22" i="53"/>
  <c r="I21" i="53"/>
  <c r="J21" i="53" s="1"/>
  <c r="J20" i="53"/>
  <c r="I20" i="53"/>
  <c r="I19" i="53"/>
  <c r="J19" i="53" s="1"/>
  <c r="J18" i="53"/>
  <c r="I18" i="53"/>
  <c r="I17" i="53"/>
  <c r="J17" i="53" s="1"/>
  <c r="J22" i="53" s="1"/>
  <c r="I22" i="53" s="1"/>
  <c r="B15" i="53"/>
  <c r="I14" i="53"/>
  <c r="J14" i="53" s="1"/>
  <c r="I13" i="53"/>
  <c r="J13" i="53" s="1"/>
  <c r="I12" i="53"/>
  <c r="J12" i="53" s="1"/>
  <c r="I11" i="53"/>
  <c r="J11" i="53" s="1"/>
  <c r="B9" i="53"/>
  <c r="B24" i="53" s="1"/>
  <c r="I8" i="53"/>
  <c r="J8" i="53" s="1"/>
  <c r="J7" i="53"/>
  <c r="I7" i="53"/>
  <c r="I6" i="53"/>
  <c r="J6" i="53" s="1"/>
  <c r="J5" i="53"/>
  <c r="I5" i="53"/>
  <c r="I4" i="53"/>
  <c r="J4" i="53" s="1"/>
  <c r="B22" i="51"/>
  <c r="B15" i="51"/>
  <c r="B24" i="51" s="1"/>
  <c r="B9" i="51"/>
  <c r="D39" i="52"/>
  <c r="D41" i="52" s="1"/>
  <c r="E20" i="10" s="1"/>
  <c r="D15" i="52"/>
  <c r="D17" i="52" s="1"/>
  <c r="E16" i="10" s="1"/>
  <c r="C27" i="6" l="1"/>
  <c r="D22" i="56" s="1"/>
  <c r="D23" i="56"/>
  <c r="D27" i="6"/>
  <c r="D22" i="54" s="1"/>
  <c r="D21" i="54" s="1"/>
  <c r="D29" i="54" s="1"/>
  <c r="D23" i="54"/>
  <c r="J24" i="51"/>
  <c r="I9" i="51"/>
  <c r="J24" i="55"/>
  <c r="I9" i="55"/>
  <c r="D21" i="56"/>
  <c r="D29" i="56" s="1"/>
  <c r="M24" i="12"/>
  <c r="J6" i="12"/>
  <c r="J11" i="12" s="1"/>
  <c r="G6" i="12"/>
  <c r="G11" i="12" s="1"/>
  <c r="I11" i="12"/>
  <c r="F6" i="12"/>
  <c r="F11" i="12" s="1"/>
  <c r="L19" i="12"/>
  <c r="L24" i="12" s="1"/>
  <c r="J9" i="53"/>
  <c r="J15" i="53"/>
  <c r="I15" i="53" s="1"/>
  <c r="J24" i="53" l="1"/>
  <c r="I9" i="53"/>
  <c r="I18" i="22"/>
  <c r="J18" i="22" s="1"/>
  <c r="I12" i="22"/>
  <c r="J12" i="22" s="1"/>
  <c r="I13" i="22"/>
  <c r="J13" i="22" s="1"/>
  <c r="I14" i="22"/>
  <c r="J14" i="22" s="1"/>
  <c r="I15" i="22"/>
  <c r="J15" i="22" s="1"/>
  <c r="I4" i="22"/>
  <c r="J4" i="22" s="1"/>
  <c r="I7" i="22"/>
  <c r="J7" i="22" s="1"/>
  <c r="I9" i="22"/>
  <c r="J9" i="22" s="1"/>
  <c r="D15" i="35"/>
  <c r="D15" i="46"/>
  <c r="I13" i="20"/>
  <c r="J13" i="20" s="1"/>
  <c r="D15" i="30"/>
  <c r="D15" i="31"/>
  <c r="B16" i="6"/>
  <c r="B20" i="6"/>
  <c r="E16" i="6"/>
  <c r="E23" i="6" s="1"/>
  <c r="E28" i="6" s="1"/>
  <c r="D23" i="30" s="1"/>
  <c r="E20" i="6"/>
  <c r="F16" i="6"/>
  <c r="F23" i="6" s="1"/>
  <c r="F28" i="6" s="1"/>
  <c r="F20" i="6"/>
  <c r="I16" i="6"/>
  <c r="I20" i="6"/>
  <c r="G16" i="6"/>
  <c r="G23" i="6" s="1"/>
  <c r="G28" i="6" s="1"/>
  <c r="D23" i="32" s="1"/>
  <c r="G20" i="6"/>
  <c r="J16" i="6"/>
  <c r="J23" i="6" s="1"/>
  <c r="J20" i="6"/>
  <c r="L16" i="6"/>
  <c r="L20" i="6"/>
  <c r="B19" i="5"/>
  <c r="C4" i="12" s="1"/>
  <c r="I18" i="5"/>
  <c r="J18" i="5" s="1"/>
  <c r="I16" i="5"/>
  <c r="J16" i="5" s="1"/>
  <c r="H16" i="6"/>
  <c r="H20" i="6"/>
  <c r="H23" i="6" s="1"/>
  <c r="D15" i="32"/>
  <c r="D15" i="45"/>
  <c r="D15" i="11"/>
  <c r="I4" i="20"/>
  <c r="J4" i="20" s="1"/>
  <c r="I12" i="9"/>
  <c r="I16" i="9"/>
  <c r="D15" i="50"/>
  <c r="I4" i="49"/>
  <c r="J4" i="49" s="1"/>
  <c r="I7" i="49"/>
  <c r="J7" i="49"/>
  <c r="I9" i="49"/>
  <c r="J9" i="49" s="1"/>
  <c r="B10" i="49"/>
  <c r="F17" i="12" s="1"/>
  <c r="I12" i="49"/>
  <c r="J12" i="49" s="1"/>
  <c r="I13" i="49"/>
  <c r="J13" i="49" s="1"/>
  <c r="I14" i="49"/>
  <c r="J14" i="49" s="1"/>
  <c r="I15" i="49"/>
  <c r="J15" i="49" s="1"/>
  <c r="B16" i="49"/>
  <c r="I18" i="49"/>
  <c r="J18" i="49" s="1"/>
  <c r="B19" i="49"/>
  <c r="F21" i="12" s="1"/>
  <c r="I4" i="5"/>
  <c r="J4" i="5" s="1"/>
  <c r="I6" i="5"/>
  <c r="J6" i="5" s="1"/>
  <c r="I7" i="5"/>
  <c r="J7" i="5" s="1"/>
  <c r="I11" i="5"/>
  <c r="J11" i="5" s="1"/>
  <c r="I12" i="5"/>
  <c r="J12" i="5" s="1"/>
  <c r="I13" i="5"/>
  <c r="J13" i="5" s="1"/>
  <c r="I14" i="5"/>
  <c r="J14" i="5" s="1"/>
  <c r="I15" i="5"/>
  <c r="J15" i="5" s="1"/>
  <c r="I17" i="5"/>
  <c r="J17" i="5" s="1"/>
  <c r="F11" i="29"/>
  <c r="G18" i="10" s="1"/>
  <c r="F8" i="29"/>
  <c r="F14" i="29"/>
  <c r="F19" i="29" s="1"/>
  <c r="G21" i="10" s="1"/>
  <c r="F15" i="29"/>
  <c r="F16" i="29"/>
  <c r="F17" i="29"/>
  <c r="F18" i="29"/>
  <c r="P9" i="10"/>
  <c r="P6" i="10"/>
  <c r="P5" i="10"/>
  <c r="N9" i="10"/>
  <c r="N6" i="10"/>
  <c r="N5" i="10"/>
  <c r="L9" i="10"/>
  <c r="L6" i="10"/>
  <c r="L5" i="10"/>
  <c r="L12" i="9"/>
  <c r="L16" i="9"/>
  <c r="D28" i="46" s="1"/>
  <c r="I13" i="34"/>
  <c r="J13" i="34" s="1"/>
  <c r="I14" i="34"/>
  <c r="J14" i="34" s="1"/>
  <c r="I15" i="34"/>
  <c r="J15" i="34" s="1"/>
  <c r="I16" i="34"/>
  <c r="J16" i="34" s="1"/>
  <c r="I19" i="34"/>
  <c r="J19" i="34" s="1"/>
  <c r="I4" i="34"/>
  <c r="J4" i="34" s="1"/>
  <c r="I5" i="34"/>
  <c r="J5" i="34" s="1"/>
  <c r="I10" i="34"/>
  <c r="J10" i="34" s="1"/>
  <c r="J12" i="9"/>
  <c r="J16" i="9" s="1"/>
  <c r="I12" i="44"/>
  <c r="J12" i="44" s="1"/>
  <c r="I13" i="44"/>
  <c r="J13" i="44" s="1"/>
  <c r="I14" i="44"/>
  <c r="J14" i="44" s="1"/>
  <c r="I15" i="44"/>
  <c r="J15" i="44" s="1"/>
  <c r="I18" i="44"/>
  <c r="J18" i="44" s="1"/>
  <c r="H12" i="9"/>
  <c r="H16" i="9"/>
  <c r="D28" i="31" s="1"/>
  <c r="I13" i="21"/>
  <c r="J13" i="21" s="1"/>
  <c r="I14" i="21"/>
  <c r="J14" i="21" s="1"/>
  <c r="I15" i="21"/>
  <c r="J15" i="21" s="1"/>
  <c r="I16" i="21"/>
  <c r="J16" i="21"/>
  <c r="I19" i="21"/>
  <c r="J19" i="21" s="1"/>
  <c r="I4" i="21"/>
  <c r="J4" i="21" s="1"/>
  <c r="I6" i="21"/>
  <c r="J6" i="21" s="1"/>
  <c r="I8" i="21"/>
  <c r="J8" i="21" s="1"/>
  <c r="I10" i="21"/>
  <c r="J10" i="21" s="1"/>
  <c r="F12" i="9"/>
  <c r="F16" i="9" s="1"/>
  <c r="D28" i="45" s="1"/>
  <c r="I14" i="43"/>
  <c r="J14" i="43" s="1"/>
  <c r="I15" i="43"/>
  <c r="J15" i="43" s="1"/>
  <c r="I16" i="43"/>
  <c r="J16" i="43" s="1"/>
  <c r="I17" i="43"/>
  <c r="J17" i="43" s="1"/>
  <c r="G12" i="9"/>
  <c r="G16" i="9"/>
  <c r="D28" i="32" s="1"/>
  <c r="B12" i="9"/>
  <c r="B16" i="9" s="1"/>
  <c r="D28" i="11" s="1"/>
  <c r="D28" i="33" s="1"/>
  <c r="I21" i="5"/>
  <c r="J21" i="5" s="1"/>
  <c r="I22" i="5"/>
  <c r="J22" i="5" s="1"/>
  <c r="I23" i="5"/>
  <c r="J23" i="5" s="1"/>
  <c r="I24" i="5"/>
  <c r="J24" i="5" s="1"/>
  <c r="E12" i="9"/>
  <c r="E16" i="9" s="1"/>
  <c r="D28" i="30" s="1"/>
  <c r="I16" i="20"/>
  <c r="J16" i="20" s="1"/>
  <c r="I17" i="20"/>
  <c r="J17" i="20" s="1"/>
  <c r="I18" i="20"/>
  <c r="J18" i="20" s="1"/>
  <c r="I19" i="20"/>
  <c r="J19" i="20" s="1"/>
  <c r="I20" i="43"/>
  <c r="J20" i="43" s="1"/>
  <c r="I27" i="5"/>
  <c r="J27" i="5" s="1"/>
  <c r="I22" i="20"/>
  <c r="J22" i="20" s="1"/>
  <c r="I9" i="20"/>
  <c r="J9" i="20" s="1"/>
  <c r="I12" i="20"/>
  <c r="J12" i="20" s="1"/>
  <c r="I4" i="43"/>
  <c r="J4" i="43" s="1"/>
  <c r="I7" i="43"/>
  <c r="J7" i="43" s="1"/>
  <c r="I10" i="43"/>
  <c r="J10" i="43" s="1"/>
  <c r="I11" i="43"/>
  <c r="J11" i="43" s="1"/>
  <c r="B25" i="5"/>
  <c r="C5" i="12" s="1"/>
  <c r="B28" i="5"/>
  <c r="C8" i="12" s="1"/>
  <c r="I4" i="44"/>
  <c r="J4" i="44" s="1"/>
  <c r="I7" i="44"/>
  <c r="J7" i="44" s="1"/>
  <c r="I9" i="44"/>
  <c r="J9" i="44"/>
  <c r="B10" i="44"/>
  <c r="I17" i="12" s="1"/>
  <c r="B16" i="44"/>
  <c r="I18" i="12" s="1"/>
  <c r="B19" i="44"/>
  <c r="I21" i="12" s="1"/>
  <c r="B12" i="43"/>
  <c r="B18" i="43"/>
  <c r="O5" i="12" s="1"/>
  <c r="B21" i="43"/>
  <c r="O8" i="12" s="1"/>
  <c r="B10" i="22"/>
  <c r="R4" i="12" s="1"/>
  <c r="B16" i="22"/>
  <c r="R5" i="12" s="1"/>
  <c r="B19" i="22"/>
  <c r="R8" i="12" s="1"/>
  <c r="B11" i="21"/>
  <c r="C17" i="12" s="1"/>
  <c r="B17" i="21"/>
  <c r="C18" i="12" s="1"/>
  <c r="B20" i="21"/>
  <c r="C21" i="12"/>
  <c r="B23" i="20"/>
  <c r="L8" i="12" s="1"/>
  <c r="B20" i="20"/>
  <c r="L5" i="12" s="1"/>
  <c r="B14" i="20"/>
  <c r="L4" i="12" s="1"/>
  <c r="B11" i="34"/>
  <c r="B17" i="34"/>
  <c r="O18" i="12" s="1"/>
  <c r="B20" i="34"/>
  <c r="O21" i="12" s="1"/>
  <c r="K17" i="11"/>
  <c r="K7" i="11"/>
  <c r="K8" i="11"/>
  <c r="K9" i="11"/>
  <c r="K10" i="11"/>
  <c r="K11" i="11"/>
  <c r="K12" i="11"/>
  <c r="K13" i="11"/>
  <c r="K14" i="11"/>
  <c r="K15" i="11"/>
  <c r="K16" i="11"/>
  <c r="K20" i="11"/>
  <c r="K24" i="11"/>
  <c r="K25" i="11"/>
  <c r="K26" i="11"/>
  <c r="K30" i="11"/>
  <c r="K28" i="11"/>
  <c r="K31" i="11"/>
  <c r="K29" i="11"/>
  <c r="K33" i="11"/>
  <c r="K23" i="11"/>
  <c r="K22" i="11"/>
  <c r="K21" i="11"/>
  <c r="M4" i="9"/>
  <c r="M5" i="9"/>
  <c r="M6" i="9"/>
  <c r="M7" i="9"/>
  <c r="M8" i="9"/>
  <c r="M9" i="9"/>
  <c r="M10" i="9"/>
  <c r="M11" i="9"/>
  <c r="M3" i="9"/>
  <c r="M12" i="9" s="1"/>
  <c r="J20" i="34" l="1"/>
  <c r="I19" i="12"/>
  <c r="I24" i="12" s="1"/>
  <c r="J16" i="49"/>
  <c r="I16" i="49" s="1"/>
  <c r="B21" i="49"/>
  <c r="C19" i="12"/>
  <c r="C24" i="12" s="1"/>
  <c r="B23" i="43"/>
  <c r="O4" i="12"/>
  <c r="O6" i="12" s="1"/>
  <c r="O11" i="12" s="1"/>
  <c r="R21" i="12"/>
  <c r="B30" i="5"/>
  <c r="C6" i="12"/>
  <c r="C11" i="12" s="1"/>
  <c r="I23" i="6"/>
  <c r="L23" i="6"/>
  <c r="L28" i="6" s="1"/>
  <c r="M16" i="6"/>
  <c r="M23" i="6" s="1"/>
  <c r="B23" i="6"/>
  <c r="B28" i="6" s="1"/>
  <c r="M28" i="6" s="1"/>
  <c r="D17" i="54"/>
  <c r="D5" i="10" s="1"/>
  <c r="D17" i="56"/>
  <c r="C5" i="10" s="1"/>
  <c r="J10" i="22"/>
  <c r="I10" i="22" s="1"/>
  <c r="R6" i="12"/>
  <c r="R11" i="12" s="1"/>
  <c r="D31" i="54"/>
  <c r="D31" i="56"/>
  <c r="C6" i="10" s="1"/>
  <c r="D39" i="54"/>
  <c r="D41" i="54" s="1"/>
  <c r="D9" i="10" s="1"/>
  <c r="D39" i="56"/>
  <c r="D41" i="56" s="1"/>
  <c r="C9" i="10" s="1"/>
  <c r="L27" i="6"/>
  <c r="D15" i="33"/>
  <c r="J28" i="5"/>
  <c r="J11" i="21"/>
  <c r="I11" i="21" s="1"/>
  <c r="J19" i="22"/>
  <c r="D38" i="32" s="1"/>
  <c r="D39" i="32" s="1"/>
  <c r="D41" i="32" s="1"/>
  <c r="G9" i="10" s="1"/>
  <c r="J20" i="21"/>
  <c r="I20" i="21" s="1"/>
  <c r="L6" i="12"/>
  <c r="L11" i="12" s="1"/>
  <c r="D21" i="12"/>
  <c r="D8" i="12"/>
  <c r="D38" i="11"/>
  <c r="I28" i="5"/>
  <c r="J11" i="34"/>
  <c r="M16" i="9"/>
  <c r="O17" i="12"/>
  <c r="O19" i="12" s="1"/>
  <c r="O24" i="12" s="1"/>
  <c r="B22" i="34"/>
  <c r="B22" i="21"/>
  <c r="B21" i="44"/>
  <c r="J12" i="43"/>
  <c r="J19" i="44"/>
  <c r="D28" i="35"/>
  <c r="F21" i="29"/>
  <c r="B25" i="20"/>
  <c r="J17" i="34"/>
  <c r="D38" i="46"/>
  <c r="D39" i="46" s="1"/>
  <c r="D41" i="46" s="1"/>
  <c r="F20" i="10" s="1"/>
  <c r="P21" i="12"/>
  <c r="I20" i="34"/>
  <c r="B21" i="22"/>
  <c r="J21" i="43"/>
  <c r="J17" i="21"/>
  <c r="J16" i="44"/>
  <c r="J19" i="5"/>
  <c r="D30" i="50"/>
  <c r="G18" i="12"/>
  <c r="J23" i="20"/>
  <c r="J20" i="20"/>
  <c r="J25" i="5"/>
  <c r="J18" i="43"/>
  <c r="H28" i="6"/>
  <c r="D16" i="32"/>
  <c r="D17" i="32" s="1"/>
  <c r="J10" i="44"/>
  <c r="D16" i="35" s="1"/>
  <c r="D17" i="35" s="1"/>
  <c r="F18" i="12"/>
  <c r="F19" i="12" s="1"/>
  <c r="I28" i="6"/>
  <c r="G27" i="6"/>
  <c r="D22" i="32" s="1"/>
  <c r="D21" i="32" s="1"/>
  <c r="D29" i="32" s="1"/>
  <c r="E27" i="6"/>
  <c r="D22" i="30" s="1"/>
  <c r="D21" i="30" s="1"/>
  <c r="D29" i="30" s="1"/>
  <c r="J19" i="49"/>
  <c r="J10" i="49"/>
  <c r="D16" i="50" s="1"/>
  <c r="D17" i="50" s="1"/>
  <c r="J14" i="20"/>
  <c r="J28" i="6"/>
  <c r="D23" i="45"/>
  <c r="J16" i="22"/>
  <c r="D38" i="31" l="1"/>
  <c r="D39" i="31" s="1"/>
  <c r="D41" i="31" s="1"/>
  <c r="B20" i="10" s="1"/>
  <c r="R18" i="12"/>
  <c r="J22" i="21"/>
  <c r="D17" i="12"/>
  <c r="S4" i="12"/>
  <c r="R17" i="12"/>
  <c r="D22" i="46"/>
  <c r="D23" i="46"/>
  <c r="H27" i="6"/>
  <c r="D22" i="31" s="1"/>
  <c r="D23" i="31"/>
  <c r="D33" i="54"/>
  <c r="D43" i="54" s="1"/>
  <c r="D6" i="10"/>
  <c r="D8" i="10" s="1"/>
  <c r="D12" i="10" s="1"/>
  <c r="C8" i="10"/>
  <c r="C12" i="10" s="1"/>
  <c r="B27" i="6"/>
  <c r="D22" i="11" s="1"/>
  <c r="D33" i="56"/>
  <c r="D43" i="56" s="1"/>
  <c r="S8" i="12"/>
  <c r="I19" i="22"/>
  <c r="D16" i="31"/>
  <c r="D17" i="31" s="1"/>
  <c r="B16" i="10" s="1"/>
  <c r="G5" i="10"/>
  <c r="D16" i="10"/>
  <c r="D23" i="11"/>
  <c r="D23" i="33" s="1"/>
  <c r="J17" i="12"/>
  <c r="J21" i="44"/>
  <c r="I10" i="44"/>
  <c r="F24" i="12"/>
  <c r="M8" i="12"/>
  <c r="D38" i="30"/>
  <c r="D39" i="30" s="1"/>
  <c r="D41" i="30" s="1"/>
  <c r="E9" i="10" s="1"/>
  <c r="I23" i="20"/>
  <c r="P8" i="12"/>
  <c r="D38" i="45"/>
  <c r="D39" i="45" s="1"/>
  <c r="D41" i="45" s="1"/>
  <c r="F9" i="10" s="1"/>
  <c r="I21" i="43"/>
  <c r="P4" i="12"/>
  <c r="D16" i="45"/>
  <c r="D17" i="45" s="1"/>
  <c r="J23" i="43"/>
  <c r="I12" i="43"/>
  <c r="S5" i="12"/>
  <c r="D30" i="32"/>
  <c r="D31" i="32" s="1"/>
  <c r="I16" i="22"/>
  <c r="J21" i="22"/>
  <c r="D23" i="35"/>
  <c r="G21" i="12"/>
  <c r="I19" i="49"/>
  <c r="D38" i="50"/>
  <c r="D39" i="50" s="1"/>
  <c r="D41" i="50" s="1"/>
  <c r="C20" i="10" s="1"/>
  <c r="D30" i="30"/>
  <c r="D31" i="30" s="1"/>
  <c r="E6" i="10" s="1"/>
  <c r="M5" i="12"/>
  <c r="I20" i="20"/>
  <c r="D38" i="35"/>
  <c r="D39" i="35" s="1"/>
  <c r="D41" i="35" s="1"/>
  <c r="D20" i="10" s="1"/>
  <c r="J21" i="12"/>
  <c r="I19" i="44"/>
  <c r="D39" i="11"/>
  <c r="D41" i="11" s="1"/>
  <c r="B9" i="10" s="1"/>
  <c r="M4" i="12"/>
  <c r="D16" i="30"/>
  <c r="D17" i="30" s="1"/>
  <c r="I14" i="20"/>
  <c r="J25" i="20"/>
  <c r="C16" i="10"/>
  <c r="F27" i="6"/>
  <c r="D22" i="45" s="1"/>
  <c r="D21" i="45" s="1"/>
  <c r="D29" i="45" s="1"/>
  <c r="P5" i="12"/>
  <c r="I18" i="43"/>
  <c r="D30" i="45"/>
  <c r="D16" i="11"/>
  <c r="D4" i="12"/>
  <c r="J30" i="5"/>
  <c r="I19" i="5"/>
  <c r="D30" i="31"/>
  <c r="D18" i="12"/>
  <c r="D19" i="12" s="1"/>
  <c r="D24" i="12" s="1"/>
  <c r="I17" i="21"/>
  <c r="J27" i="6"/>
  <c r="G17" i="12"/>
  <c r="G19" i="12" s="1"/>
  <c r="I10" i="49"/>
  <c r="J21" i="49"/>
  <c r="I27" i="6"/>
  <c r="D21" i="31" s="1"/>
  <c r="D29" i="31" s="1"/>
  <c r="D5" i="12"/>
  <c r="D30" i="11"/>
  <c r="I25" i="5"/>
  <c r="I16" i="44"/>
  <c r="D30" i="35"/>
  <c r="J18" i="12"/>
  <c r="D30" i="46"/>
  <c r="P18" i="12"/>
  <c r="I17" i="34"/>
  <c r="D16" i="46"/>
  <c r="D17" i="46" s="1"/>
  <c r="P17" i="12"/>
  <c r="J22" i="34"/>
  <c r="I11" i="34"/>
  <c r="R19" i="12" l="1"/>
  <c r="R24" i="12" s="1"/>
  <c r="P19" i="12"/>
  <c r="P24" i="12" s="1"/>
  <c r="D30" i="33"/>
  <c r="J19" i="12"/>
  <c r="J24" i="12" s="1"/>
  <c r="D31" i="31"/>
  <c r="B17" i="10" s="1"/>
  <c r="S6" i="12"/>
  <c r="S11" i="12" s="1"/>
  <c r="S21" i="12"/>
  <c r="S18" i="12"/>
  <c r="D16" i="33"/>
  <c r="D17" i="33" s="1"/>
  <c r="G20" i="10"/>
  <c r="D38" i="33"/>
  <c r="D39" i="33" s="1"/>
  <c r="S17" i="12"/>
  <c r="D21" i="52"/>
  <c r="D29" i="52" s="1"/>
  <c r="D31" i="52" s="1"/>
  <c r="D21" i="46"/>
  <c r="D29" i="46" s="1"/>
  <c r="D31" i="46" s="1"/>
  <c r="M27" i="6"/>
  <c r="M6" i="12"/>
  <c r="M11" i="12" s="1"/>
  <c r="D31" i="45"/>
  <c r="F6" i="10" s="1"/>
  <c r="D33" i="31"/>
  <c r="D43" i="31" s="1"/>
  <c r="B19" i="10"/>
  <c r="B23" i="10" s="1"/>
  <c r="G6" i="10"/>
  <c r="D33" i="32"/>
  <c r="D43" i="32" s="1"/>
  <c r="E5" i="10"/>
  <c r="E8" i="10" s="1"/>
  <c r="E12" i="10" s="1"/>
  <c r="D33" i="30"/>
  <c r="D43" i="30" s="1"/>
  <c r="G24" i="12"/>
  <c r="D21" i="11"/>
  <c r="D29" i="11" s="1"/>
  <c r="D31" i="11" s="1"/>
  <c r="B6" i="10" s="1"/>
  <c r="D6" i="12"/>
  <c r="D11" i="12" s="1"/>
  <c r="F5" i="10"/>
  <c r="F16" i="10"/>
  <c r="D22" i="35"/>
  <c r="D21" i="35" s="1"/>
  <c r="D29" i="35" s="1"/>
  <c r="D31" i="35" s="1"/>
  <c r="D21" i="50"/>
  <c r="D29" i="50" s="1"/>
  <c r="D31" i="50" s="1"/>
  <c r="D17" i="11"/>
  <c r="P6" i="12"/>
  <c r="P11" i="12" s="1"/>
  <c r="S19" i="12" l="1"/>
  <c r="S24" i="12" s="1"/>
  <c r="F17" i="10"/>
  <c r="F19" i="10" s="1"/>
  <c r="F23" i="10" s="1"/>
  <c r="D33" i="46"/>
  <c r="D43" i="46" s="1"/>
  <c r="D33" i="52"/>
  <c r="D43" i="52" s="1"/>
  <c r="E17" i="10"/>
  <c r="E19" i="10" s="1"/>
  <c r="E23" i="10" s="1"/>
  <c r="G8" i="10"/>
  <c r="G12" i="10" s="1"/>
  <c r="D33" i="45"/>
  <c r="D43" i="45" s="1"/>
  <c r="F8" i="10"/>
  <c r="F12" i="10" s="1"/>
  <c r="D17" i="10"/>
  <c r="D19" i="10" s="1"/>
  <c r="D23" i="10" s="1"/>
  <c r="D33" i="35"/>
  <c r="D43" i="35" s="1"/>
  <c r="B5" i="10"/>
  <c r="G16" i="10" s="1"/>
  <c r="D33" i="11"/>
  <c r="D43" i="11" s="1"/>
  <c r="C17" i="10"/>
  <c r="C19" i="10" s="1"/>
  <c r="C23" i="10" s="1"/>
  <c r="D33" i="50"/>
  <c r="D43" i="50" s="1"/>
  <c r="D21" i="33"/>
  <c r="D29" i="33" s="1"/>
  <c r="D31" i="33" s="1"/>
  <c r="G17" i="10" l="1"/>
  <c r="B8" i="10"/>
  <c r="B12" i="10" s="1"/>
  <c r="D33" i="33"/>
  <c r="D41" i="33" s="1"/>
  <c r="G19" i="10" l="1"/>
  <c r="G25" i="10" s="1"/>
</calcChain>
</file>

<file path=xl/sharedStrings.xml><?xml version="1.0" encoding="utf-8"?>
<sst xmlns="http://schemas.openxmlformats.org/spreadsheetml/2006/main" count="1221" uniqueCount="205">
  <si>
    <t>Reporting Category</t>
  </si>
  <si>
    <t>Cost Per SF</t>
  </si>
  <si>
    <t>Allocation of Salary and Benefits</t>
  </si>
  <si>
    <t>Repairs and Maintenance</t>
  </si>
  <si>
    <t>HVAC</t>
  </si>
  <si>
    <t>Electrical</t>
  </si>
  <si>
    <t>Structural/Roofing</t>
  </si>
  <si>
    <t>Plumbing</t>
  </si>
  <si>
    <t>Fire &amp; Life Safety</t>
  </si>
  <si>
    <t>General Building R&amp;M (Interior)</t>
  </si>
  <si>
    <t>General Building R&amp;M (Exterior)</t>
  </si>
  <si>
    <t>Other</t>
  </si>
  <si>
    <t>Total Repairs &amp; Maintenance</t>
  </si>
  <si>
    <t>Administrative</t>
  </si>
  <si>
    <t>Allocated Administrative Fees</t>
  </si>
  <si>
    <t>Management Contract Fees</t>
  </si>
  <si>
    <t>Base Management Fee</t>
  </si>
  <si>
    <t>At Risk Fee</t>
  </si>
  <si>
    <t>Professional Fees</t>
  </si>
  <si>
    <t>General Office Expense</t>
  </si>
  <si>
    <t>Employee Expenses</t>
  </si>
  <si>
    <t>Other Administrative Expenses</t>
  </si>
  <si>
    <t>Transition Expenses</t>
  </si>
  <si>
    <t>Total Administrative</t>
  </si>
  <si>
    <t>Total Building Costs</t>
  </si>
  <si>
    <t>Interior Plants</t>
  </si>
  <si>
    <t>Signage</t>
  </si>
  <si>
    <t>IAQ Investigation</t>
  </si>
  <si>
    <t>EMF Investigation</t>
  </si>
  <si>
    <t>Noise Survey</t>
  </si>
  <si>
    <t>Lighting Survey</t>
  </si>
  <si>
    <t>Carpenter</t>
  </si>
  <si>
    <t>Electrician</t>
  </si>
  <si>
    <t>HVAC Technician</t>
  </si>
  <si>
    <t>Painter</t>
  </si>
  <si>
    <t>Plumber</t>
  </si>
  <si>
    <t>Materials</t>
  </si>
  <si>
    <t>Parcel Delivery</t>
  </si>
  <si>
    <t>Shipping &amp; Receiving</t>
  </si>
  <si>
    <t>Health Safety and Environmental (HS&amp;E)</t>
  </si>
  <si>
    <t>Position Title</t>
  </si>
  <si>
    <t>Proposed Headcount</t>
  </si>
  <si>
    <t>Salary Range</t>
  </si>
  <si>
    <t>Expected Salary</t>
  </si>
  <si>
    <t>Load Factor (%)</t>
  </si>
  <si>
    <t>Overtime Factor</t>
  </si>
  <si>
    <t>Bonus Factor</t>
  </si>
  <si>
    <t>Total Compensation/ Person</t>
  </si>
  <si>
    <t>Low</t>
  </si>
  <si>
    <t>High</t>
  </si>
  <si>
    <t>I/T Services</t>
  </si>
  <si>
    <t>Human Resource Services</t>
  </si>
  <si>
    <t>Marketing Services</t>
  </si>
  <si>
    <t>Legal Services</t>
  </si>
  <si>
    <t>Accounting Services</t>
  </si>
  <si>
    <t>Procurement Services</t>
  </si>
  <si>
    <t>Training Services</t>
  </si>
  <si>
    <t>Total Administrative Overhead</t>
  </si>
  <si>
    <t>National/Regional Management Allocation</t>
  </si>
  <si>
    <t>Infrastructure Allocation</t>
  </si>
  <si>
    <t>Total Corporate Overhead</t>
  </si>
  <si>
    <t>Portfolio Total</t>
  </si>
  <si>
    <t>TOTAL MANAGEMENT FEE</t>
  </si>
  <si>
    <t>Conference Room Set-Up</t>
  </si>
  <si>
    <t>Food Management Equipment Repair</t>
  </si>
  <si>
    <t>Furniture Services</t>
  </si>
  <si>
    <t>Portfolio 
Total</t>
  </si>
  <si>
    <t>Transition Services Provided</t>
  </si>
  <si>
    <t>Management Personnel Expenses</t>
  </si>
  <si>
    <t>Furniture/Fixtures</t>
  </si>
  <si>
    <t>Computer Equipment</t>
  </si>
  <si>
    <t>Software &amp; Related Licenses</t>
  </si>
  <si>
    <t>Office Costs</t>
  </si>
  <si>
    <t>Maintenance &amp; Repair Parts</t>
  </si>
  <si>
    <t>Tools &amp; Equipment</t>
  </si>
  <si>
    <t>Overhead/Fees/Profit</t>
  </si>
  <si>
    <t>Other Costs</t>
  </si>
  <si>
    <t>Total</t>
  </si>
  <si>
    <t>Repairs &amp; Maintenance</t>
  </si>
  <si>
    <t>Cost</t>
  </si>
  <si>
    <t>Cost/SF</t>
  </si>
  <si>
    <t>General Maintenance</t>
  </si>
  <si>
    <t>Projected Annual Cost</t>
  </si>
  <si>
    <t>Chart of Accounts</t>
  </si>
  <si>
    <t>Utility Bill Payment</t>
  </si>
  <si>
    <t>Landlord Oversight</t>
  </si>
  <si>
    <t>MANAGEMENT FEE BREAKDOWN</t>
  </si>
  <si>
    <t>Profit</t>
  </si>
  <si>
    <t>At Risk Component</t>
  </si>
  <si>
    <t>At Risk Management Fee</t>
  </si>
  <si>
    <t>Total Transition Costs</t>
  </si>
  <si>
    <t>Building Totals will automatically feed each Operating Budget pricing sheet</t>
  </si>
  <si>
    <t xml:space="preserve">Administrative </t>
  </si>
  <si>
    <t>Total Compensation</t>
  </si>
  <si>
    <t>Proposed 
Headcount</t>
  </si>
  <si>
    <t>Mail Services</t>
  </si>
  <si>
    <t>Infrastructure Project Management</t>
  </si>
  <si>
    <t xml:space="preserve">Project Coordinator </t>
  </si>
  <si>
    <t>Comment</t>
  </si>
  <si>
    <t>Total All Services</t>
  </si>
  <si>
    <t>Commissioning Interface</t>
  </si>
  <si>
    <t>PORTFOLIO TOTAL</t>
  </si>
  <si>
    <t>Total Compensation All Positions</t>
  </si>
  <si>
    <t>GRBCC</t>
  </si>
  <si>
    <t>Totals</t>
  </si>
  <si>
    <t>Unit Measure</t>
  </si>
  <si>
    <t>Volume</t>
  </si>
  <si>
    <t>Unit Cost</t>
  </si>
  <si>
    <t>Extended Cost</t>
  </si>
  <si>
    <t>Call Center</t>
  </si>
  <si>
    <t>Base</t>
  </si>
  <si>
    <t>Environmental Health &amp; Safety (EH&amp;S)</t>
  </si>
  <si>
    <t>Cost/Investigation</t>
  </si>
  <si>
    <t>Cost/Survey</t>
  </si>
  <si>
    <t>Water Sampling</t>
  </si>
  <si>
    <t>Cost/Sample</t>
  </si>
  <si>
    <t>Unit Pricing Total</t>
  </si>
  <si>
    <t>Remedial Work Request Work orders</t>
  </si>
  <si>
    <t>Preventative Maintenance Work orders</t>
  </si>
  <si>
    <t>Cost/Work order</t>
  </si>
  <si>
    <t>Work Orders</t>
  </si>
  <si>
    <t>EH&amp;S</t>
  </si>
  <si>
    <t>Extended Volume</t>
  </si>
  <si>
    <t xml:space="preserve">Up to and include 9000 </t>
  </si>
  <si>
    <t>9001 to 10000</t>
  </si>
  <si>
    <t>Over 10000</t>
  </si>
  <si>
    <t>Up to and include 4000</t>
  </si>
  <si>
    <t>4001 to 5000</t>
  </si>
  <si>
    <t>Over 5000</t>
  </si>
  <si>
    <t>Call Center Services*</t>
  </si>
  <si>
    <t>* Call Center costs excluding personnel and other resources included in the work order unit pricing</t>
  </si>
  <si>
    <t>General Services</t>
  </si>
  <si>
    <t>Total General Services</t>
  </si>
  <si>
    <t>Locksmith</t>
  </si>
  <si>
    <t>Handyman (or Handyma'ams)</t>
  </si>
  <si>
    <t>Fountain Technician</t>
  </si>
  <si>
    <t>(to be shared with other Facilities)</t>
  </si>
  <si>
    <t>Wortham Theater Center</t>
  </si>
  <si>
    <t>Jones Hall</t>
  </si>
  <si>
    <t>Houston Center for the Arts</t>
  </si>
  <si>
    <t>Talento Bilingue de Houston</t>
  </si>
  <si>
    <t>Facility Totals</t>
  </si>
  <si>
    <t>Wortham Theater</t>
  </si>
  <si>
    <t>Base + ___%</t>
  </si>
  <si>
    <t>Base + Over ___%</t>
  </si>
  <si>
    <t>Other Work Services*</t>
  </si>
  <si>
    <t>Miller Outdoor Theatre</t>
  </si>
  <si>
    <t>Subcontracted Services</t>
  </si>
  <si>
    <t>Subtotal General Services</t>
  </si>
  <si>
    <t>Subtotal</t>
  </si>
  <si>
    <t>Subtotal Repairs &amp; Maintenance</t>
  </si>
  <si>
    <t>Subtotal Administrative</t>
  </si>
  <si>
    <t>Subtotal Base Services</t>
  </si>
  <si>
    <t>Subtotal Call Center</t>
  </si>
  <si>
    <t>Subtotal EH&amp;S</t>
  </si>
  <si>
    <t>*These hourly rates will be applied to any Other Work requests that cannot be performed by Contractor's on-site staffing.</t>
  </si>
  <si>
    <t>Agreement Year 1</t>
  </si>
  <si>
    <t>Agreement Year 2</t>
  </si>
  <si>
    <t>Agreement Year 3</t>
  </si>
  <si>
    <t>Option Year 1</t>
  </si>
  <si>
    <t>Option Year 2</t>
  </si>
  <si>
    <t>Hourly Rate</t>
  </si>
  <si>
    <t>Journeyman Electrician</t>
  </si>
  <si>
    <t>General Maintenance Technician</t>
  </si>
  <si>
    <t>Painter's Assistant(s)</t>
  </si>
  <si>
    <t>Journeyman Electrician (shared)</t>
  </si>
  <si>
    <t>Theater District Parking</t>
  </si>
  <si>
    <t>Houston Center for Arts</t>
  </si>
  <si>
    <t xml:space="preserve"> Total</t>
  </si>
  <si>
    <t>Historical percentage of contract usage:</t>
  </si>
  <si>
    <t>Sunset Coffee Building</t>
  </si>
  <si>
    <t>Houston First Outdoors</t>
  </si>
  <si>
    <t>Tundra Garage</t>
  </si>
  <si>
    <t>Percent Pass Through to Houston First Corporation</t>
  </si>
  <si>
    <t>*Note - Of the transition costs to be passed through to Houston First Corporation, please indicate within your text response whether you propose these transition costs be paid up front or amortized over the term of the Agreement.</t>
  </si>
  <si>
    <t>Theater District Parking Facilities</t>
  </si>
  <si>
    <t>Convention District Garage</t>
  </si>
  <si>
    <t xml:space="preserve">GRBCC </t>
  </si>
  <si>
    <t>Chart of Accounts Category</t>
  </si>
  <si>
    <t>Staff shared with GRBCC as needed.</t>
  </si>
  <si>
    <t>Do not include staff on this page.</t>
  </si>
  <si>
    <r>
      <t xml:space="preserve">Theater District </t>
    </r>
    <r>
      <rPr>
        <b/>
        <sz val="10"/>
        <color rgb="FF0000FF"/>
        <rFont val="Arial"/>
        <family val="2"/>
      </rPr>
      <t xml:space="preserve">
</t>
    </r>
    <r>
      <rPr>
        <b/>
        <sz val="10"/>
        <rFont val="Arial"/>
        <family val="2"/>
      </rPr>
      <t>Parking Facilities</t>
    </r>
  </si>
  <si>
    <t>Houston Center for 
the Arts</t>
  </si>
  <si>
    <t>Houston First Outdoors and Fountains</t>
  </si>
  <si>
    <t>Operations Manager</t>
  </si>
  <si>
    <t>Operations Manager (shared)</t>
  </si>
  <si>
    <t>Financial Analyst</t>
  </si>
  <si>
    <t>Accounting Specialist</t>
  </si>
  <si>
    <t>Customer Service Representative</t>
  </si>
  <si>
    <t>Operating Engineer</t>
  </si>
  <si>
    <t>HVAC Maintenance Technician</t>
  </si>
  <si>
    <t>Site Maintenance Supervisor</t>
  </si>
  <si>
    <t>Painting Supervisor</t>
  </si>
  <si>
    <t>Project Manager
(to be shared with other Facilities)</t>
  </si>
  <si>
    <t>Staff to be shared with other Facilities.</t>
  </si>
  <si>
    <t>Percentages are unknown at this time.</t>
  </si>
  <si>
    <t xml:space="preserve">Journeyman Electrician </t>
  </si>
  <si>
    <t>Locksmith (shared with Theater District)</t>
  </si>
  <si>
    <t>General Maintenance Technician (shared)</t>
  </si>
  <si>
    <t>HVAC Maintenance Technician (shared)</t>
  </si>
  <si>
    <t>Project Manager (shared)</t>
  </si>
  <si>
    <t>Site Maintenance Supervisor (shared)</t>
  </si>
  <si>
    <t>Painter (shared)</t>
  </si>
  <si>
    <t xml:space="preserve">Total Building Costs </t>
  </si>
  <si>
    <t>(Repairs &amp; Maintenance + Administrative)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</si>
</sst>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6" formatCode="&quot;$&quot;#,##0_);[Red]\(&quot;$&quot;#,##0\)"/>
    <numFmt numFmtId="7" formatCode="&quot;$&quot;#,##0.00_);\(&quot;$&quot;#,##0.00\)"/>
    <numFmt numFmtId="43" formatCode="_(* #,##0.00_);_(* \(#,##0.00\);_(* &quot;-&quot;??_);_(@_)"/>
    <numFmt numFmtId="164" formatCode="0.0%"/>
    <numFmt numFmtId="165" formatCode="&quot;$&quot;#,##0"/>
    <numFmt numFmtId="166" formatCode="&quot;$&quot;#,##0.00"/>
    <numFmt numFmtId="167" formatCode="_(* #,##0.000_);_(* \(#,##0.000\);_(* &quot;-&quot;??_);_(@_)"/>
    <numFmt numFmtId="168" formatCode="0.0"/>
    <numFmt numFmtId="169" formatCode="&quot;SFr.&quot;#,##0.00;[Red]&quot;SFr.&quot;\-#,##0.00"/>
    <numFmt numFmtId="170" formatCode="#,##0.0"/>
  </numFmts>
  <fonts count="37">
    <font>
      <sz val="10"/>
      <name val="Arial"/>
    </font>
    <font>
      <sz val="10"/>
      <name val="Arial"/>
      <family val="2"/>
    </font>
    <font>
      <sz val="10"/>
      <name val="Geneva"/>
    </font>
    <font>
      <sz val="11"/>
      <name val="Garamond"/>
      <family val="1"/>
    </font>
    <font>
      <sz val="11"/>
      <name val="Garamond"/>
      <family val="1"/>
    </font>
    <font>
      <sz val="10"/>
      <name val="Garamond"/>
      <family val="1"/>
    </font>
    <font>
      <b/>
      <sz val="10"/>
      <name val="Garamond"/>
      <family val="1"/>
    </font>
    <font>
      <b/>
      <sz val="12"/>
      <name val="Garamond"/>
      <family val="1"/>
    </font>
    <font>
      <i/>
      <sz val="10"/>
      <name val="Garamond"/>
      <family val="1"/>
    </font>
    <font>
      <b/>
      <sz val="11"/>
      <name val="Garamond"/>
      <family val="1"/>
    </font>
    <font>
      <sz val="10"/>
      <name val="Garamond"/>
      <family val="1"/>
    </font>
    <font>
      <sz val="8"/>
      <name val="Arial"/>
      <family val="2"/>
    </font>
    <font>
      <b/>
      <sz val="12"/>
      <name val="Arial"/>
      <family val="2"/>
    </font>
    <font>
      <b/>
      <sz val="11"/>
      <name val="Times New Roman"/>
      <family val="1"/>
    </font>
    <font>
      <i/>
      <sz val="11"/>
      <name val="Garamond"/>
      <family val="1"/>
    </font>
    <font>
      <sz val="12"/>
      <name val="Garamond"/>
      <family val="1"/>
    </font>
    <font>
      <sz val="12"/>
      <name val="Garamond"/>
      <family val="1"/>
    </font>
    <font>
      <sz val="10"/>
      <color indexed="18"/>
      <name val="Garamond"/>
      <family val="1"/>
    </font>
    <font>
      <sz val="10"/>
      <color indexed="8"/>
      <name val="Garamond"/>
      <family val="1"/>
    </font>
    <font>
      <b/>
      <sz val="10"/>
      <color indexed="8"/>
      <name val="Garamond"/>
      <family val="1"/>
    </font>
    <font>
      <b/>
      <sz val="14"/>
      <name val="Garamond"/>
      <family val="1"/>
    </font>
    <font>
      <sz val="11"/>
      <name val="Arial"/>
      <family val="2"/>
    </font>
    <font>
      <b/>
      <sz val="11"/>
      <name val="Arial"/>
      <family val="2"/>
    </font>
    <font>
      <sz val="12"/>
      <name val="Arial"/>
      <family val="2"/>
    </font>
    <font>
      <b/>
      <sz val="10"/>
      <name val="Arial"/>
      <family val="2"/>
    </font>
    <font>
      <sz val="10"/>
      <name val="Arial"/>
      <family val="2"/>
    </font>
    <font>
      <sz val="11"/>
      <color indexed="18"/>
      <name val="Arial"/>
      <family val="2"/>
    </font>
    <font>
      <sz val="11"/>
      <color indexed="8"/>
      <name val="Arial"/>
      <family val="2"/>
    </font>
    <font>
      <b/>
      <sz val="11"/>
      <color indexed="8"/>
      <name val="Arial"/>
      <family val="2"/>
    </font>
    <font>
      <sz val="12"/>
      <color indexed="18"/>
      <name val="Arial"/>
      <family val="2"/>
    </font>
    <font>
      <sz val="12"/>
      <color indexed="8"/>
      <name val="Arial"/>
      <family val="2"/>
    </font>
    <font>
      <b/>
      <sz val="12"/>
      <color indexed="8"/>
      <name val="Arial"/>
      <family val="2"/>
    </font>
    <font>
      <sz val="9"/>
      <name val="Arial"/>
      <family val="2"/>
    </font>
    <font>
      <sz val="10"/>
      <color indexed="8"/>
      <name val="Arial"/>
      <family val="2"/>
    </font>
    <font>
      <b/>
      <sz val="10"/>
      <color indexed="8"/>
      <name val="Arial"/>
      <family val="2"/>
    </font>
    <font>
      <b/>
      <sz val="10"/>
      <color rgb="FF0000FF"/>
      <name val="Arial"/>
      <family val="2"/>
    </font>
    <font>
      <i/>
      <sz val="11"/>
      <name val="Arial"/>
      <family val="2"/>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2"/>
        <bgColor indexed="64"/>
      </patternFill>
    </fill>
    <fill>
      <patternFill patternType="gray0625"/>
    </fill>
    <fill>
      <patternFill patternType="solid">
        <fgColor indexed="44"/>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6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style="hair">
        <color indexed="64"/>
      </left>
      <right/>
      <top/>
      <bottom style="hair">
        <color indexed="64"/>
      </bottom>
      <diagonal/>
    </border>
    <border>
      <left/>
      <right/>
      <top/>
      <bottom style="hair">
        <color indexed="64"/>
      </bottom>
      <diagonal/>
    </border>
    <border>
      <left style="thin">
        <color theme="0" tint="-0.34998626667073579"/>
      </left>
      <right style="hair">
        <color indexed="64"/>
      </right>
      <top/>
      <bottom/>
      <diagonal/>
    </border>
    <border>
      <left style="hair">
        <color indexed="64"/>
      </left>
      <right style="thin">
        <color theme="0" tint="-0.34998626667073579"/>
      </right>
      <top/>
      <bottom/>
      <diagonal/>
    </border>
    <border>
      <left style="thin">
        <color theme="0" tint="-0.34998626667073579"/>
      </left>
      <right style="hair">
        <color indexed="64"/>
      </right>
      <top style="hair">
        <color indexed="64"/>
      </top>
      <bottom style="hair">
        <color indexed="64"/>
      </bottom>
      <diagonal/>
    </border>
    <border>
      <left style="hair">
        <color indexed="64"/>
      </left>
      <right style="thin">
        <color theme="0" tint="-0.34998626667073579"/>
      </right>
      <top style="hair">
        <color indexed="64"/>
      </top>
      <bottom style="hair">
        <color indexed="64"/>
      </bottom>
      <diagonal/>
    </border>
    <border>
      <left style="hair">
        <color indexed="64"/>
      </left>
      <right style="thin">
        <color theme="0" tint="-0.34998626667073579"/>
      </right>
      <top style="thin">
        <color indexed="64"/>
      </top>
      <bottom style="thin">
        <color indexed="64"/>
      </bottom>
      <diagonal/>
    </border>
    <border>
      <left style="hair">
        <color indexed="64"/>
      </left>
      <right style="thin">
        <color theme="0" tint="-0.34998626667073579"/>
      </right>
      <top style="thin">
        <color indexed="64"/>
      </top>
      <bottom style="hair">
        <color indexed="64"/>
      </bottom>
      <diagonal/>
    </border>
    <border>
      <left style="thin">
        <color theme="0" tint="-0.34998626667073579"/>
      </left>
      <right style="hair">
        <color indexed="64"/>
      </right>
      <top/>
      <bottom style="thin">
        <color theme="0" tint="-0.34998626667073579"/>
      </bottom>
      <diagonal/>
    </border>
    <border>
      <left style="hair">
        <color indexed="64"/>
      </left>
      <right style="hair">
        <color indexed="64"/>
      </right>
      <top/>
      <bottom style="thin">
        <color theme="0" tint="-0.34998626667073579"/>
      </bottom>
      <diagonal/>
    </border>
    <border>
      <left style="hair">
        <color indexed="64"/>
      </left>
      <right style="thin">
        <color theme="0" tint="-0.34998626667073579"/>
      </right>
      <top/>
      <bottom style="thin">
        <color theme="0" tint="-0.34998626667073579"/>
      </bottom>
      <diagonal/>
    </border>
    <border>
      <left style="thin">
        <color theme="0" tint="-0.34998626667073579"/>
      </left>
      <right/>
      <top style="hair">
        <color indexed="64"/>
      </top>
      <bottom style="hair">
        <color indexed="64"/>
      </bottom>
      <diagonal/>
    </border>
    <border>
      <left/>
      <right style="thin">
        <color theme="0" tint="-0.34998626667073579"/>
      </right>
      <top style="hair">
        <color indexed="64"/>
      </top>
      <bottom style="hair">
        <color indexed="64"/>
      </bottom>
      <diagonal/>
    </border>
    <border>
      <left style="thin">
        <color indexed="64"/>
      </left>
      <right style="thin">
        <color theme="0" tint="-0.34998626667073579"/>
      </right>
      <top style="thin">
        <color indexed="64"/>
      </top>
      <bottom style="thin">
        <color indexed="64"/>
      </bottom>
      <diagonal/>
    </border>
    <border>
      <left/>
      <right style="thin">
        <color theme="0" tint="-0.34998626667073579"/>
      </right>
      <top style="thin">
        <color indexed="64"/>
      </top>
      <bottom style="hair">
        <color indexed="64"/>
      </bottom>
      <diagonal/>
    </border>
    <border>
      <left style="thin">
        <color theme="0" tint="-0.34998626667073579"/>
      </left>
      <right/>
      <top style="hair">
        <color indexed="64"/>
      </top>
      <bottom style="thin">
        <color theme="0" tint="-0.34998626667073579"/>
      </bottom>
      <diagonal/>
    </border>
    <border>
      <left style="hair">
        <color indexed="64"/>
      </left>
      <right/>
      <top style="hair">
        <color indexed="64"/>
      </top>
      <bottom style="thin">
        <color theme="0" tint="-0.34998626667073579"/>
      </bottom>
      <diagonal/>
    </border>
    <border>
      <left style="hair">
        <color indexed="64"/>
      </left>
      <right style="hair">
        <color indexed="64"/>
      </right>
      <top style="hair">
        <color indexed="64"/>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hair">
        <color indexed="64"/>
      </right>
      <top style="hair">
        <color indexed="64"/>
      </top>
      <bottom style="thin">
        <color theme="0" tint="-0.34998626667073579"/>
      </bottom>
      <diagonal/>
    </border>
    <border>
      <left style="thin">
        <color theme="0" tint="-0.34998626667073579"/>
      </left>
      <right style="hair">
        <color indexed="64"/>
      </right>
      <top/>
      <bottom style="hair">
        <color indexed="64"/>
      </bottom>
      <diagonal/>
    </border>
    <border>
      <left style="hair">
        <color indexed="64"/>
      </left>
      <right style="thin">
        <color theme="0" tint="-0.34998626667073579"/>
      </right>
      <top/>
      <bottom style="hair">
        <color indexed="64"/>
      </bottom>
      <diagonal/>
    </border>
    <border>
      <left/>
      <right/>
      <top style="thin">
        <color indexed="64"/>
      </top>
      <bottom/>
      <diagonal/>
    </border>
    <border>
      <left/>
      <right style="thin">
        <color indexed="64"/>
      </right>
      <top/>
      <bottom style="thin">
        <color indexed="64"/>
      </bottom>
      <diagonal/>
    </border>
    <border>
      <left style="thin">
        <color theme="0" tint="-0.34998626667073579"/>
      </left>
      <right/>
      <top style="thin">
        <color theme="0" tint="-0.34998626667073579"/>
      </top>
      <bottom style="thin">
        <color indexed="64"/>
      </bottom>
      <diagonal/>
    </border>
    <border>
      <left/>
      <right/>
      <top style="thin">
        <color theme="0" tint="-0.34998626667073579"/>
      </top>
      <bottom style="thin">
        <color indexed="64"/>
      </bottom>
      <diagonal/>
    </border>
    <border>
      <left/>
      <right/>
      <top style="thin">
        <color theme="0" tint="-0.34998626667073579"/>
      </top>
      <bottom/>
      <diagonal/>
    </border>
    <border>
      <left/>
      <right style="thin">
        <color theme="0" tint="-0.34998626667073579"/>
      </right>
      <top style="thin">
        <color theme="0" tint="-0.34998626667073579"/>
      </top>
      <bottom style="thin">
        <color indexed="64"/>
      </bottom>
      <diagonal/>
    </border>
    <border>
      <left style="thin">
        <color theme="0" tint="-0.34998626667073579"/>
      </left>
      <right/>
      <top/>
      <bottom/>
      <diagonal/>
    </border>
    <border>
      <left/>
      <right style="thin">
        <color theme="0" tint="-0.34998626667073579"/>
      </right>
      <top style="thin">
        <color indexed="64"/>
      </top>
      <bottom/>
      <diagonal/>
    </border>
    <border>
      <left/>
      <right style="thin">
        <color theme="0" tint="-0.34998626667073579"/>
      </right>
      <top/>
      <bottom style="thin">
        <color indexed="64"/>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theme="0" tint="-0.34998626667073579"/>
      </right>
      <top style="thin">
        <color indexed="64"/>
      </top>
      <bottom style="thin">
        <color theme="0" tint="-0.34998626667073579"/>
      </bottom>
      <diagonal/>
    </border>
    <border>
      <left style="hair">
        <color indexed="64"/>
      </left>
      <right/>
      <top/>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s>
  <cellStyleXfs count="16">
    <xf numFmtId="0" fontId="0" fillId="0" borderId="0"/>
    <xf numFmtId="43" fontId="1" fillId="0" borderId="0" applyFont="0" applyFill="0" applyBorder="0" applyAlignment="0" applyProtection="0"/>
    <xf numFmtId="38" fontId="2" fillId="0" borderId="0" applyFont="0" applyFill="0" applyBorder="0" applyAlignment="0" applyProtection="0"/>
    <xf numFmtId="38" fontId="11" fillId="2" borderId="0" applyNumberFormat="0" applyBorder="0" applyAlignment="0" applyProtection="0"/>
    <xf numFmtId="0" fontId="12" fillId="0" borderId="1" applyNumberFormat="0" applyAlignment="0" applyProtection="0">
      <alignment horizontal="left" vertical="center"/>
    </xf>
    <xf numFmtId="0" fontId="12" fillId="0" borderId="2">
      <alignment horizontal="left" vertical="center"/>
    </xf>
    <xf numFmtId="10" fontId="11" fillId="3" borderId="3" applyNumberFormat="0" applyBorder="0" applyAlignment="0" applyProtection="0"/>
    <xf numFmtId="169" fontId="1" fillId="0" borderId="0"/>
    <xf numFmtId="0" fontId="10" fillId="0" borderId="0"/>
    <xf numFmtId="0" fontId="2" fillId="0" borderId="0"/>
    <xf numFmtId="0" fontId="3" fillId="0" borderId="0"/>
    <xf numFmtId="0" fontId="1" fillId="0" borderId="0"/>
    <xf numFmtId="0" fontId="10" fillId="0" borderId="0"/>
    <xf numFmtId="9" fontId="1" fillId="0" borderId="0" applyFont="0" applyFill="0" applyBorder="0" applyAlignment="0" applyProtection="0"/>
    <xf numFmtId="10" fontId="1" fillId="0" borderId="0" applyFont="0" applyFill="0" applyBorder="0" applyAlignment="0" applyProtection="0"/>
    <xf numFmtId="40" fontId="13" fillId="0" borderId="0"/>
  </cellStyleXfs>
  <cellXfs count="553">
    <xf numFmtId="0" fontId="0" fillId="0" borderId="0" xfId="0"/>
    <xf numFmtId="0" fontId="4" fillId="0" borderId="0" xfId="10" applyFont="1" applyFill="1" applyBorder="1" applyAlignment="1">
      <alignment horizontal="left"/>
    </xf>
    <xf numFmtId="0" fontId="4" fillId="0" borderId="0" xfId="10" applyFont="1" applyFill="1" applyBorder="1" applyAlignment="1">
      <alignment horizontal="right"/>
    </xf>
    <xf numFmtId="0" fontId="4" fillId="0" borderId="0" xfId="10" quotePrefix="1" applyFont="1" applyFill="1" applyBorder="1" applyAlignment="1">
      <alignment horizontal="center"/>
    </xf>
    <xf numFmtId="0" fontId="5" fillId="0" borderId="0" xfId="9" applyFont="1" applyBorder="1"/>
    <xf numFmtId="38" fontId="6" fillId="0" borderId="0" xfId="2" applyFont="1" applyFill="1" applyBorder="1"/>
    <xf numFmtId="0" fontId="5" fillId="0" borderId="0" xfId="9" applyFont="1" applyFill="1" applyBorder="1"/>
    <xf numFmtId="0" fontId="5" fillId="0" borderId="0" xfId="9" applyFont="1"/>
    <xf numFmtId="0" fontId="6" fillId="0" borderId="0" xfId="9" quotePrefix="1" applyFont="1" applyFill="1" applyBorder="1" applyAlignment="1">
      <alignment horizontal="center"/>
    </xf>
    <xf numFmtId="0" fontId="6" fillId="0" borderId="0" xfId="2" applyNumberFormat="1" applyFont="1" applyFill="1" applyBorder="1" applyAlignment="1">
      <alignment horizontal="center"/>
    </xf>
    <xf numFmtId="0" fontId="6" fillId="0" borderId="0" xfId="9" applyNumberFormat="1" applyFont="1" applyFill="1" applyBorder="1" applyAlignment="1">
      <alignment horizontal="center"/>
    </xf>
    <xf numFmtId="0" fontId="6" fillId="0" borderId="0" xfId="9" applyFont="1" applyFill="1" applyBorder="1"/>
    <xf numFmtId="0" fontId="2" fillId="0" borderId="0" xfId="9" applyFont="1"/>
    <xf numFmtId="0" fontId="8" fillId="0" borderId="0" xfId="9" applyFont="1"/>
    <xf numFmtId="9" fontId="5" fillId="0" borderId="0" xfId="9" applyNumberFormat="1" applyFont="1" applyFill="1" applyBorder="1"/>
    <xf numFmtId="7" fontId="5" fillId="0" borderId="0" xfId="9" applyNumberFormat="1" applyFont="1" applyFill="1" applyBorder="1"/>
    <xf numFmtId="0" fontId="2" fillId="0" borderId="0" xfId="9" applyFont="1" applyFill="1" applyBorder="1"/>
    <xf numFmtId="0" fontId="4" fillId="0" borderId="0" xfId="10" applyFont="1" applyFill="1" applyBorder="1" applyAlignment="1">
      <alignment horizontal="center"/>
    </xf>
    <xf numFmtId="7" fontId="6" fillId="0" borderId="0" xfId="9" applyNumberFormat="1" applyFont="1" applyFill="1" applyBorder="1"/>
    <xf numFmtId="0" fontId="4" fillId="0" borderId="0" xfId="10" applyFont="1" applyFill="1" applyBorder="1"/>
    <xf numFmtId="166" fontId="5" fillId="0" borderId="0" xfId="9" applyNumberFormat="1" applyFont="1" applyBorder="1"/>
    <xf numFmtId="38" fontId="5" fillId="0" borderId="0" xfId="2" applyFont="1" applyFill="1" applyBorder="1"/>
    <xf numFmtId="164" fontId="5" fillId="0" borderId="0" xfId="9" applyNumberFormat="1" applyFont="1" applyFill="1" applyBorder="1"/>
    <xf numFmtId="164" fontId="5" fillId="0" borderId="0" xfId="9" applyNumberFormat="1" applyFont="1"/>
    <xf numFmtId="164" fontId="5" fillId="0" borderId="0" xfId="9" applyNumberFormat="1" applyFont="1" applyBorder="1"/>
    <xf numFmtId="0" fontId="2" fillId="0" borderId="0" xfId="9" applyFont="1" applyBorder="1"/>
    <xf numFmtId="0" fontId="3" fillId="0" borderId="0" xfId="12" applyFont="1"/>
    <xf numFmtId="0" fontId="10" fillId="0" borderId="0" xfId="12"/>
    <xf numFmtId="0" fontId="10" fillId="0" borderId="0" xfId="12" applyFill="1" applyBorder="1"/>
    <xf numFmtId="0" fontId="4" fillId="0" borderId="0" xfId="12" applyFont="1"/>
    <xf numFmtId="0" fontId="2" fillId="0" borderId="0" xfId="9" applyFont="1" applyFill="1"/>
    <xf numFmtId="164" fontId="5" fillId="0" borderId="0" xfId="9" applyNumberFormat="1" applyFont="1" applyFill="1"/>
    <xf numFmtId="0" fontId="5" fillId="0" borderId="0" xfId="9" applyFont="1" applyFill="1"/>
    <xf numFmtId="0" fontId="4" fillId="0" borderId="0" xfId="11" applyFont="1" applyFill="1" applyAlignment="1" applyProtection="1">
      <alignment horizontal="center" vertical="center" wrapText="1"/>
    </xf>
    <xf numFmtId="0" fontId="9" fillId="0" borderId="0" xfId="11" applyFont="1" applyFill="1" applyBorder="1" applyAlignment="1" applyProtection="1">
      <alignment horizontal="center" vertical="center" wrapText="1"/>
    </xf>
    <xf numFmtId="0" fontId="4" fillId="0" borderId="0" xfId="11" applyFont="1" applyProtection="1"/>
    <xf numFmtId="10" fontId="4" fillId="0" borderId="0" xfId="13" applyNumberFormat="1" applyFont="1" applyFill="1" applyBorder="1" applyProtection="1"/>
    <xf numFmtId="0" fontId="9" fillId="0" borderId="0" xfId="11" applyFont="1" applyProtection="1"/>
    <xf numFmtId="0" fontId="4" fillId="0" borderId="0" xfId="11" applyFont="1" applyFill="1" applyBorder="1" applyProtection="1"/>
    <xf numFmtId="165" fontId="9" fillId="0" borderId="0" xfId="11" applyNumberFormat="1" applyFont="1" applyFill="1" applyBorder="1" applyProtection="1"/>
    <xf numFmtId="165" fontId="4" fillId="0" borderId="0" xfId="11" applyNumberFormat="1" applyFont="1" applyFill="1" applyBorder="1" applyProtection="1"/>
    <xf numFmtId="165" fontId="9" fillId="0" borderId="0" xfId="11" applyNumberFormat="1" applyFont="1" applyFill="1" applyBorder="1" applyAlignment="1" applyProtection="1">
      <alignment horizontal="center"/>
    </xf>
    <xf numFmtId="166" fontId="4" fillId="0" borderId="0" xfId="11" applyNumberFormat="1" applyFont="1" applyProtection="1"/>
    <xf numFmtId="0" fontId="14" fillId="0" borderId="0" xfId="11" applyFont="1" applyProtection="1"/>
    <xf numFmtId="0" fontId="16" fillId="0" borderId="0" xfId="12" applyFont="1"/>
    <xf numFmtId="0" fontId="16" fillId="0" borderId="0" xfId="12" applyFont="1" applyBorder="1"/>
    <xf numFmtId="0" fontId="16" fillId="0" borderId="4" xfId="12" applyFont="1" applyBorder="1"/>
    <xf numFmtId="0" fontId="10" fillId="0" borderId="0" xfId="8" applyProtection="1"/>
    <xf numFmtId="0" fontId="10" fillId="2" borderId="0" xfId="8" applyFill="1" applyProtection="1"/>
    <xf numFmtId="0" fontId="6" fillId="0" borderId="0" xfId="8" applyFont="1" applyProtection="1"/>
    <xf numFmtId="0" fontId="6" fillId="2" borderId="0" xfId="8" applyFont="1" applyFill="1" applyAlignment="1">
      <alignment horizontal="center" vertical="center" wrapText="1"/>
    </xf>
    <xf numFmtId="0" fontId="5" fillId="0" borderId="0" xfId="8" applyFont="1" applyFill="1"/>
    <xf numFmtId="0" fontId="17" fillId="0" borderId="0" xfId="8" applyFont="1" applyFill="1" applyAlignment="1">
      <alignment horizontal="left" vertical="center" wrapText="1"/>
    </xf>
    <xf numFmtId="0" fontId="5" fillId="0" borderId="0" xfId="8" applyFont="1"/>
    <xf numFmtId="0" fontId="19" fillId="0" borderId="0" xfId="8" applyFont="1" applyAlignment="1">
      <alignment horizontal="right"/>
    </xf>
    <xf numFmtId="0" fontId="6" fillId="0" borderId="0" xfId="8" applyFont="1"/>
    <xf numFmtId="0" fontId="5" fillId="0" borderId="0" xfId="8" applyFont="1" applyAlignment="1">
      <alignment horizontal="center"/>
    </xf>
    <xf numFmtId="0" fontId="19" fillId="0" borderId="0" xfId="8" applyFont="1" applyAlignment="1">
      <alignment horizontal="left"/>
    </xf>
    <xf numFmtId="0" fontId="5" fillId="0" borderId="0" xfId="8" applyFont="1" applyFill="1" applyBorder="1"/>
    <xf numFmtId="0" fontId="18" fillId="0" borderId="0" xfId="8" applyFont="1" applyAlignment="1">
      <alignment horizontal="left" indent="1"/>
    </xf>
    <xf numFmtId="0" fontId="5" fillId="0" borderId="0" xfId="8" applyFont="1" applyAlignment="1">
      <alignment horizontal="left" indent="1"/>
    </xf>
    <xf numFmtId="0" fontId="5" fillId="0" borderId="0" xfId="8" applyFont="1" applyFill="1" applyBorder="1" applyAlignment="1">
      <alignment horizontal="center" vertical="center" wrapText="1"/>
    </xf>
    <xf numFmtId="0" fontId="18" fillId="0" borderId="0" xfId="8" applyFont="1" applyBorder="1" applyAlignment="1">
      <alignment horizontal="left" indent="1"/>
    </xf>
    <xf numFmtId="0" fontId="5" fillId="0" borderId="0" xfId="8" applyFont="1" applyBorder="1" applyAlignment="1">
      <alignment horizontal="left" indent="1"/>
    </xf>
    <xf numFmtId="0" fontId="19" fillId="0" borderId="0" xfId="8" applyFont="1" applyBorder="1" applyAlignment="1">
      <alignment horizontal="left"/>
    </xf>
    <xf numFmtId="0" fontId="19" fillId="0" borderId="0" xfId="8" applyFont="1" applyBorder="1" applyAlignment="1">
      <alignment horizontal="right"/>
    </xf>
    <xf numFmtId="0" fontId="6" fillId="0" borderId="0" xfId="8" applyFont="1" applyBorder="1" applyAlignment="1">
      <alignment horizontal="left"/>
    </xf>
    <xf numFmtId="0" fontId="5" fillId="0" borderId="0" xfId="8" applyFont="1" applyBorder="1"/>
    <xf numFmtId="0" fontId="6" fillId="0" borderId="0" xfId="8" applyFont="1" applyFill="1" applyAlignment="1">
      <alignment horizontal="center" vertical="center" wrapText="1"/>
    </xf>
    <xf numFmtId="0" fontId="18" fillId="0" borderId="0" xfId="8" applyFont="1" applyAlignment="1">
      <alignment horizontal="left"/>
    </xf>
    <xf numFmtId="0" fontId="5" fillId="0" borderId="0" xfId="8" applyFont="1" applyAlignment="1">
      <alignment horizontal="left"/>
    </xf>
    <xf numFmtId="165" fontId="5" fillId="0" borderId="0" xfId="0" applyNumberFormat="1" applyFont="1" applyAlignment="1" applyProtection="1">
      <alignment horizontal="center"/>
    </xf>
    <xf numFmtId="3" fontId="5" fillId="0" borderId="0" xfId="9" applyNumberFormat="1" applyFont="1" applyFill="1" applyBorder="1" applyProtection="1">
      <protection locked="0"/>
    </xf>
    <xf numFmtId="0" fontId="6" fillId="0" borderId="0" xfId="8" applyFont="1" applyFill="1" applyBorder="1" applyAlignment="1">
      <alignment horizontal="center" vertical="center" wrapText="1"/>
    </xf>
    <xf numFmtId="0" fontId="6" fillId="0" borderId="6" xfId="8" applyFont="1" applyFill="1" applyBorder="1" applyAlignment="1">
      <alignment horizontal="center" vertical="center" wrapText="1"/>
    </xf>
    <xf numFmtId="0" fontId="20" fillId="0" borderId="0" xfId="12" applyFont="1" applyAlignment="1">
      <alignment horizontal="left" indent="1"/>
    </xf>
    <xf numFmtId="0" fontId="20" fillId="0" borderId="0" xfId="12" applyNumberFormat="1" applyFont="1" applyAlignment="1">
      <alignment horizontal="left" wrapText="1" indent="1"/>
    </xf>
    <xf numFmtId="166" fontId="5" fillId="2" borderId="0" xfId="9" applyNumberFormat="1" applyFont="1" applyFill="1" applyBorder="1" applyAlignment="1">
      <alignment horizontal="center" wrapText="1"/>
    </xf>
    <xf numFmtId="38" fontId="6" fillId="0" borderId="0" xfId="2" applyFont="1" applyFill="1" applyBorder="1" applyProtection="1">
      <protection locked="0"/>
    </xf>
    <xf numFmtId="7" fontId="6" fillId="0" borderId="0" xfId="9" applyNumberFormat="1" applyFont="1" applyFill="1" applyBorder="1" applyProtection="1">
      <protection locked="0"/>
    </xf>
    <xf numFmtId="0" fontId="10" fillId="0" borderId="8" xfId="8" applyBorder="1" applyProtection="1"/>
    <xf numFmtId="0" fontId="6" fillId="0" borderId="8" xfId="8" applyFont="1" applyBorder="1" applyProtection="1"/>
    <xf numFmtId="165" fontId="4" fillId="0" borderId="0" xfId="0" quotePrefix="1" applyNumberFormat="1" applyFont="1" applyAlignment="1" applyProtection="1">
      <alignment horizontal="center"/>
    </xf>
    <xf numFmtId="0" fontId="15" fillId="0" borderId="0" xfId="10" applyFont="1" applyFill="1" applyBorder="1" applyAlignment="1">
      <alignment horizontal="left"/>
    </xf>
    <xf numFmtId="0" fontId="15" fillId="0" borderId="0" xfId="9" applyFont="1" applyBorder="1"/>
    <xf numFmtId="38" fontId="7" fillId="0" borderId="0" xfId="2" applyFont="1" applyFill="1" applyBorder="1"/>
    <xf numFmtId="0" fontId="15" fillId="0" borderId="0" xfId="10" applyFont="1" applyFill="1" applyBorder="1" applyAlignment="1">
      <alignment horizontal="center"/>
    </xf>
    <xf numFmtId="0" fontId="15" fillId="0" borderId="0" xfId="10" applyFont="1" applyFill="1" applyBorder="1"/>
    <xf numFmtId="166" fontId="15" fillId="0" borderId="0" xfId="9" applyNumberFormat="1" applyFont="1" applyBorder="1"/>
    <xf numFmtId="0" fontId="15" fillId="0" borderId="0" xfId="10" applyFont="1" applyFill="1" applyBorder="1" applyAlignment="1">
      <alignment horizontal="right"/>
    </xf>
    <xf numFmtId="0" fontId="15" fillId="0" borderId="0" xfId="10" quotePrefix="1" applyFont="1" applyFill="1" applyBorder="1" applyAlignment="1">
      <alignment horizontal="center"/>
    </xf>
    <xf numFmtId="3" fontId="15" fillId="0" borderId="0" xfId="9" applyNumberFormat="1" applyFont="1" applyFill="1" applyBorder="1" applyProtection="1">
      <protection locked="0"/>
    </xf>
    <xf numFmtId="0" fontId="21" fillId="0" borderId="0" xfId="0" applyFont="1" applyFill="1"/>
    <xf numFmtId="0" fontId="22" fillId="0" borderId="0" xfId="0" applyFont="1" applyFill="1" applyAlignment="1">
      <alignment horizontal="center"/>
    </xf>
    <xf numFmtId="3" fontId="22" fillId="0" borderId="0" xfId="0" applyNumberFormat="1" applyFont="1" applyFill="1" applyAlignment="1">
      <alignment horizontal="center"/>
    </xf>
    <xf numFmtId="0" fontId="23" fillId="0" borderId="0" xfId="0" applyFont="1"/>
    <xf numFmtId="0" fontId="12" fillId="2" borderId="0" xfId="0" applyFont="1" applyFill="1" applyAlignment="1">
      <alignment horizontal="center"/>
    </xf>
    <xf numFmtId="0" fontId="22" fillId="0" borderId="0" xfId="0" applyFont="1" applyFill="1" applyAlignment="1">
      <alignment horizontal="centerContinuous"/>
    </xf>
    <xf numFmtId="0" fontId="22" fillId="0" borderId="0" xfId="0" quotePrefix="1" applyFont="1" applyFill="1" applyAlignment="1">
      <alignment horizontal="centerContinuous"/>
    </xf>
    <xf numFmtId="0" fontId="23" fillId="0" borderId="0" xfId="0" applyFont="1" applyAlignment="1">
      <alignment horizontal="centerContinuous"/>
    </xf>
    <xf numFmtId="0" fontId="23" fillId="0" borderId="0" xfId="0" applyFont="1" applyFill="1"/>
    <xf numFmtId="0" fontId="23" fillId="0" borderId="0" xfId="0" applyFont="1" applyFill="1" applyAlignment="1">
      <alignment horizontal="center"/>
    </xf>
    <xf numFmtId="0" fontId="23" fillId="0" borderId="0" xfId="0" applyFont="1" applyAlignment="1">
      <alignment horizontal="center"/>
    </xf>
    <xf numFmtId="165" fontId="23" fillId="0" borderId="0" xfId="0" applyNumberFormat="1" applyFont="1"/>
    <xf numFmtId="166" fontId="23" fillId="0" borderId="0" xfId="0" applyNumberFormat="1" applyFont="1"/>
    <xf numFmtId="0" fontId="21" fillId="0" borderId="0" xfId="0" applyFont="1" applyFill="1" applyAlignment="1">
      <alignment vertical="center"/>
    </xf>
    <xf numFmtId="165" fontId="23" fillId="0" borderId="0" xfId="0" applyNumberFormat="1" applyFont="1" applyFill="1"/>
    <xf numFmtId="166" fontId="23" fillId="0" borderId="0" xfId="0" applyNumberFormat="1" applyFont="1" applyFill="1"/>
    <xf numFmtId="165" fontId="22" fillId="0" borderId="0" xfId="0" applyNumberFormat="1" applyFont="1" applyFill="1" applyAlignment="1">
      <alignment vertical="center"/>
    </xf>
    <xf numFmtId="165" fontId="23" fillId="2" borderId="0" xfId="0" applyNumberFormat="1" applyFont="1" applyFill="1"/>
    <xf numFmtId="166" fontId="23" fillId="2" borderId="0" xfId="0" applyNumberFormat="1" applyFont="1" applyFill="1"/>
    <xf numFmtId="166" fontId="21" fillId="0" borderId="0" xfId="0" applyNumberFormat="1" applyFont="1" applyFill="1"/>
    <xf numFmtId="165" fontId="21" fillId="0" borderId="0" xfId="0" applyNumberFormat="1" applyFont="1" applyFill="1"/>
    <xf numFmtId="0" fontId="21" fillId="0" borderId="0" xfId="0" applyFont="1" applyAlignment="1">
      <alignment vertical="center"/>
    </xf>
    <xf numFmtId="0" fontId="21" fillId="0" borderId="0" xfId="0" applyFont="1" applyBorder="1" applyAlignment="1">
      <alignment horizontal="center" vertical="center"/>
    </xf>
    <xf numFmtId="165" fontId="21" fillId="0" borderId="0" xfId="0" applyNumberFormat="1" applyFont="1" applyBorder="1" applyAlignment="1">
      <alignment vertical="center"/>
    </xf>
    <xf numFmtId="0" fontId="21" fillId="0" borderId="0" xfId="0" applyFont="1" applyAlignment="1">
      <alignment vertical="center" wrapText="1"/>
    </xf>
    <xf numFmtId="165" fontId="21" fillId="5" borderId="0" xfId="0" applyNumberFormat="1" applyFont="1" applyFill="1" applyBorder="1" applyAlignment="1">
      <alignment vertical="center"/>
    </xf>
    <xf numFmtId="0" fontId="22" fillId="0" borderId="0" xfId="0" applyFont="1" applyAlignment="1">
      <alignment horizontal="right" vertical="center"/>
    </xf>
    <xf numFmtId="165" fontId="22" fillId="0" borderId="0" xfId="0" applyNumberFormat="1" applyFont="1" applyBorder="1" applyAlignment="1">
      <alignment vertical="center"/>
    </xf>
    <xf numFmtId="0" fontId="21" fillId="0" borderId="0" xfId="0" applyFont="1" applyAlignment="1">
      <alignment horizontal="left" vertical="center" indent="2"/>
    </xf>
    <xf numFmtId="0" fontId="21" fillId="0" borderId="0" xfId="0" applyFont="1"/>
    <xf numFmtId="165" fontId="21" fillId="0" borderId="0" xfId="0" applyNumberFormat="1" applyFont="1" applyAlignment="1">
      <alignment vertical="center"/>
    </xf>
    <xf numFmtId="165" fontId="21" fillId="0" borderId="0" xfId="0" applyNumberFormat="1" applyFont="1" applyFill="1" applyAlignment="1">
      <alignment vertical="center"/>
    </xf>
    <xf numFmtId="0" fontId="22" fillId="8" borderId="0" xfId="0" applyFont="1" applyFill="1" applyAlignment="1">
      <alignment vertical="center"/>
    </xf>
    <xf numFmtId="165" fontId="22" fillId="8" borderId="0" xfId="0" applyNumberFormat="1" applyFont="1" applyFill="1" applyAlignment="1">
      <alignment vertical="center"/>
    </xf>
    <xf numFmtId="0" fontId="22" fillId="8" borderId="0" xfId="0" applyFont="1" applyFill="1" applyBorder="1" applyAlignment="1">
      <alignment horizontal="center" vertical="center"/>
    </xf>
    <xf numFmtId="166" fontId="22" fillId="8" borderId="0" xfId="0" applyNumberFormat="1" applyFont="1" applyFill="1" applyAlignment="1">
      <alignment horizontal="center" wrapText="1"/>
    </xf>
    <xf numFmtId="0" fontId="22" fillId="8" borderId="0" xfId="0" applyFont="1" applyFill="1" applyBorder="1" applyAlignment="1">
      <alignment horizontal="center" vertical="center" wrapText="1"/>
    </xf>
    <xf numFmtId="0" fontId="22" fillId="8" borderId="0" xfId="0" applyFont="1" applyFill="1"/>
    <xf numFmtId="165" fontId="22" fillId="8" borderId="0" xfId="0" applyNumberFormat="1" applyFont="1" applyFill="1"/>
    <xf numFmtId="43" fontId="21" fillId="0" borderId="0" xfId="1" applyFont="1" applyProtection="1"/>
    <xf numFmtId="5" fontId="21" fillId="0" borderId="9" xfId="1" applyNumberFormat="1" applyFont="1" applyBorder="1" applyProtection="1"/>
    <xf numFmtId="5" fontId="22" fillId="0" borderId="9" xfId="1" applyNumberFormat="1" applyFont="1" applyBorder="1" applyProtection="1"/>
    <xf numFmtId="5" fontId="22" fillId="0" borderId="3" xfId="1" applyNumberFormat="1" applyFont="1" applyBorder="1" applyProtection="1"/>
    <xf numFmtId="5" fontId="22" fillId="0" borderId="3" xfId="8" applyNumberFormat="1" applyFont="1" applyBorder="1" applyProtection="1"/>
    <xf numFmtId="5" fontId="22" fillId="0" borderId="0" xfId="8" applyNumberFormat="1" applyFont="1" applyBorder="1" applyProtection="1"/>
    <xf numFmtId="5" fontId="12" fillId="0" borderId="9" xfId="1" applyNumberFormat="1" applyFont="1" applyBorder="1" applyProtection="1"/>
    <xf numFmtId="5" fontId="12" fillId="0" borderId="3" xfId="1" applyNumberFormat="1" applyFont="1" applyBorder="1" applyProtection="1"/>
    <xf numFmtId="5" fontId="12" fillId="0" borderId="3" xfId="8" applyNumberFormat="1" applyFont="1" applyBorder="1" applyProtection="1"/>
    <xf numFmtId="0" fontId="10" fillId="8" borderId="0" xfId="8" applyFill="1" applyProtection="1"/>
    <xf numFmtId="0" fontId="12" fillId="8" borderId="18" xfId="8" applyFont="1" applyFill="1" applyBorder="1" applyAlignment="1" applyProtection="1">
      <alignment horizontal="center" vertical="center" wrapText="1"/>
    </xf>
    <xf numFmtId="0" fontId="12" fillId="8" borderId="18" xfId="8" applyFont="1" applyFill="1" applyBorder="1" applyAlignment="1" applyProtection="1">
      <alignment horizontal="centerContinuous" vertical="center" wrapText="1"/>
    </xf>
    <xf numFmtId="0" fontId="29" fillId="0" borderId="18" xfId="8" applyFont="1" applyFill="1" applyBorder="1" applyAlignment="1" applyProtection="1">
      <alignment horizontal="left" vertical="center" wrapText="1"/>
    </xf>
    <xf numFmtId="167" fontId="23" fillId="0" borderId="18" xfId="1" applyNumberFormat="1" applyFont="1" applyBorder="1" applyProtection="1"/>
    <xf numFmtId="43" fontId="23" fillId="0" borderId="18" xfId="1" applyFont="1" applyBorder="1" applyProtection="1"/>
    <xf numFmtId="10" fontId="23" fillId="0" borderId="18" xfId="8" applyNumberFormat="1" applyFont="1" applyBorder="1" applyProtection="1"/>
    <xf numFmtId="0" fontId="30" fillId="6" borderId="18" xfId="8" applyFont="1" applyFill="1" applyBorder="1" applyAlignment="1" applyProtection="1">
      <alignment horizontal="left"/>
    </xf>
    <xf numFmtId="43" fontId="23" fillId="3" borderId="18" xfId="1" applyNumberFormat="1" applyFont="1" applyFill="1" applyBorder="1" applyAlignment="1" applyProtection="1">
      <alignment horizontal="right"/>
    </xf>
    <xf numFmtId="5" fontId="23" fillId="3" borderId="18" xfId="1" applyNumberFormat="1" applyFont="1" applyFill="1" applyBorder="1" applyProtection="1">
      <protection locked="0"/>
    </xf>
    <xf numFmtId="10" fontId="23" fillId="3" borderId="18" xfId="8" applyNumberFormat="1" applyFont="1" applyFill="1" applyBorder="1" applyProtection="1">
      <protection locked="0"/>
    </xf>
    <xf numFmtId="10" fontId="23" fillId="3" borderId="18" xfId="1" applyNumberFormat="1" applyFont="1" applyFill="1" applyBorder="1" applyProtection="1">
      <protection locked="0"/>
    </xf>
    <xf numFmtId="5" fontId="23" fillId="0" borderId="18" xfId="1" applyNumberFormat="1" applyFont="1" applyBorder="1" applyProtection="1"/>
    <xf numFmtId="43" fontId="23" fillId="3" borderId="18" xfId="1" applyNumberFormat="1" applyFont="1" applyFill="1" applyBorder="1" applyAlignment="1" applyProtection="1">
      <alignment horizontal="right"/>
      <protection locked="0"/>
    </xf>
    <xf numFmtId="0" fontId="12" fillId="0" borderId="18" xfId="8" applyFont="1" applyBorder="1" applyAlignment="1" applyProtection="1">
      <alignment horizontal="right"/>
    </xf>
    <xf numFmtId="168" fontId="12" fillId="0" borderId="18" xfId="1" applyNumberFormat="1" applyFont="1" applyBorder="1" applyProtection="1"/>
    <xf numFmtId="10" fontId="23" fillId="0" borderId="18" xfId="1" applyNumberFormat="1" applyFont="1" applyBorder="1" applyProtection="1"/>
    <xf numFmtId="5" fontId="12" fillId="0" borderId="18" xfId="1" applyNumberFormat="1" applyFont="1" applyBorder="1" applyProtection="1"/>
    <xf numFmtId="0" fontId="23" fillId="0" borderId="18" xfId="8" applyFont="1" applyBorder="1" applyProtection="1"/>
    <xf numFmtId="0" fontId="30" fillId="3" borderId="18" xfId="8" quotePrefix="1" applyFont="1" applyFill="1" applyBorder="1" applyAlignment="1" applyProtection="1">
      <alignment horizontal="left"/>
      <protection locked="0"/>
    </xf>
    <xf numFmtId="0" fontId="31" fillId="0" borderId="18" xfId="8" applyFont="1" applyBorder="1" applyAlignment="1" applyProtection="1">
      <alignment horizontal="right"/>
    </xf>
    <xf numFmtId="168" fontId="12" fillId="0" borderId="18" xfId="8" applyNumberFormat="1" applyFont="1" applyBorder="1" applyProtection="1"/>
    <xf numFmtId="166" fontId="12" fillId="0" borderId="18" xfId="8" applyNumberFormat="1" applyFont="1" applyBorder="1" applyProtection="1"/>
    <xf numFmtId="10" fontId="12" fillId="0" borderId="18" xfId="8" applyNumberFormat="1" applyFont="1" applyBorder="1" applyProtection="1"/>
    <xf numFmtId="5" fontId="12" fillId="0" borderId="18" xfId="8" applyNumberFormat="1" applyFont="1" applyBorder="1" applyProtection="1"/>
    <xf numFmtId="0" fontId="31" fillId="0" borderId="18" xfId="8" applyFont="1" applyBorder="1" applyAlignment="1" applyProtection="1">
      <alignment horizontal="right" wrapText="1"/>
    </xf>
    <xf numFmtId="0" fontId="25" fillId="0" borderId="0" xfId="0" applyFont="1"/>
    <xf numFmtId="0" fontId="27" fillId="6" borderId="19" xfId="8" applyFont="1" applyFill="1" applyBorder="1" applyAlignment="1" applyProtection="1">
      <alignment horizontal="left"/>
    </xf>
    <xf numFmtId="43" fontId="21" fillId="3" borderId="19" xfId="1" applyNumberFormat="1" applyFont="1" applyFill="1" applyBorder="1" applyAlignment="1" applyProtection="1">
      <alignment horizontal="right"/>
    </xf>
    <xf numFmtId="43" fontId="21" fillId="3" borderId="19" xfId="1" applyNumberFormat="1" applyFont="1" applyFill="1" applyBorder="1" applyAlignment="1" applyProtection="1">
      <alignment horizontal="right"/>
      <protection locked="0"/>
    </xf>
    <xf numFmtId="0" fontId="27" fillId="3" borderId="19" xfId="8" applyFont="1" applyFill="1" applyBorder="1" applyAlignment="1" applyProtection="1">
      <alignment horizontal="left"/>
      <protection locked="0"/>
    </xf>
    <xf numFmtId="0" fontId="22" fillId="0" borderId="19" xfId="8" applyFont="1" applyBorder="1" applyAlignment="1" applyProtection="1">
      <alignment horizontal="right"/>
    </xf>
    <xf numFmtId="168" fontId="22" fillId="0" borderId="19" xfId="1" applyNumberFormat="1" applyFont="1" applyBorder="1" applyProtection="1"/>
    <xf numFmtId="0" fontId="25" fillId="0" borderId="19" xfId="8" applyFont="1" applyBorder="1" applyProtection="1"/>
    <xf numFmtId="0" fontId="27" fillId="3" borderId="19" xfId="8" quotePrefix="1" applyFont="1" applyFill="1" applyBorder="1" applyAlignment="1" applyProtection="1">
      <alignment horizontal="left"/>
    </xf>
    <xf numFmtId="0" fontId="27" fillId="3" borderId="19" xfId="8" quotePrefix="1" applyFont="1" applyFill="1" applyBorder="1" applyAlignment="1" applyProtection="1">
      <alignment horizontal="left"/>
      <protection locked="0"/>
    </xf>
    <xf numFmtId="0" fontId="28" fillId="0" borderId="19" xfId="8" applyFont="1" applyBorder="1" applyAlignment="1" applyProtection="1">
      <alignment horizontal="right"/>
    </xf>
    <xf numFmtId="168" fontId="22" fillId="0" borderId="19" xfId="8" applyNumberFormat="1" applyFont="1" applyBorder="1" applyProtection="1"/>
    <xf numFmtId="0" fontId="24" fillId="0" borderId="19" xfId="8" applyFont="1" applyBorder="1" applyProtection="1"/>
    <xf numFmtId="0" fontId="28" fillId="0" borderId="19" xfId="8" applyFont="1" applyBorder="1" applyAlignment="1" applyProtection="1">
      <alignment horizontal="right" wrapText="1"/>
    </xf>
    <xf numFmtId="43" fontId="21" fillId="3" borderId="11" xfId="1" applyNumberFormat="1" applyFont="1" applyFill="1" applyBorder="1" applyAlignment="1" applyProtection="1">
      <alignment horizontal="right"/>
    </xf>
    <xf numFmtId="43" fontId="21" fillId="3" borderId="8" xfId="1" applyNumberFormat="1" applyFont="1" applyFill="1" applyBorder="1" applyAlignment="1" applyProtection="1">
      <alignment horizontal="right"/>
    </xf>
    <xf numFmtId="5" fontId="21" fillId="0" borderId="8" xfId="1" applyNumberFormat="1" applyFont="1" applyBorder="1" applyProtection="1"/>
    <xf numFmtId="5" fontId="21" fillId="0" borderId="13" xfId="1" applyNumberFormat="1" applyFont="1" applyBorder="1" applyProtection="1"/>
    <xf numFmtId="43" fontId="21" fillId="3" borderId="11" xfId="1" applyNumberFormat="1" applyFont="1" applyFill="1" applyBorder="1" applyAlignment="1" applyProtection="1">
      <alignment horizontal="right"/>
      <protection locked="0"/>
    </xf>
    <xf numFmtId="43" fontId="21" fillId="3" borderId="8" xfId="1" applyNumberFormat="1" applyFont="1" applyFill="1" applyBorder="1" applyAlignment="1" applyProtection="1">
      <alignment horizontal="right"/>
      <protection locked="0"/>
    </xf>
    <xf numFmtId="5" fontId="21" fillId="0" borderId="17" xfId="1" applyNumberFormat="1" applyFont="1" applyBorder="1" applyProtection="1"/>
    <xf numFmtId="168" fontId="22" fillId="0" borderId="11" xfId="1" applyNumberFormat="1" applyFont="1" applyBorder="1" applyProtection="1"/>
    <xf numFmtId="0" fontId="25" fillId="0" borderId="11" xfId="8" applyFont="1" applyBorder="1" applyProtection="1"/>
    <xf numFmtId="168" fontId="22" fillId="0" borderId="11" xfId="8" applyNumberFormat="1" applyFont="1" applyBorder="1" applyProtection="1"/>
    <xf numFmtId="0" fontId="24" fillId="0" borderId="11" xfId="8" applyFont="1" applyBorder="1" applyProtection="1"/>
    <xf numFmtId="0" fontId="24" fillId="0" borderId="8" xfId="8" applyFont="1" applyBorder="1" applyProtection="1"/>
    <xf numFmtId="0" fontId="24" fillId="0" borderId="9" xfId="8" applyFont="1" applyBorder="1" applyProtection="1"/>
    <xf numFmtId="0" fontId="25" fillId="0" borderId="8" xfId="8" applyFont="1" applyBorder="1" applyProtection="1"/>
    <xf numFmtId="0" fontId="25" fillId="0" borderId="10" xfId="8" applyFont="1" applyBorder="1" applyProtection="1"/>
    <xf numFmtId="5" fontId="22" fillId="0" borderId="8" xfId="8" applyNumberFormat="1" applyFont="1" applyBorder="1" applyProtection="1"/>
    <xf numFmtId="0" fontId="26" fillId="0" borderId="20" xfId="8" applyFont="1" applyFill="1" applyBorder="1" applyAlignment="1" applyProtection="1">
      <alignment horizontal="left" vertical="center" wrapText="1"/>
    </xf>
    <xf numFmtId="167" fontId="21" fillId="0" borderId="20" xfId="1" applyNumberFormat="1" applyFont="1" applyBorder="1" applyProtection="1"/>
    <xf numFmtId="167" fontId="21" fillId="0" borderId="21" xfId="1" applyNumberFormat="1" applyFont="1" applyBorder="1" applyProtection="1"/>
    <xf numFmtId="43" fontId="21" fillId="0" borderId="22" xfId="1" applyFont="1" applyBorder="1" applyProtection="1"/>
    <xf numFmtId="0" fontId="22" fillId="8" borderId="18" xfId="8" applyFont="1" applyFill="1" applyBorder="1" applyAlignment="1" applyProtection="1">
      <alignment horizontal="center" vertical="center" wrapText="1"/>
    </xf>
    <xf numFmtId="0" fontId="22" fillId="8" borderId="18" xfId="8" applyFont="1" applyFill="1" applyBorder="1" applyAlignment="1" applyProtection="1">
      <alignment horizontal="centerContinuous" vertical="center" wrapText="1"/>
    </xf>
    <xf numFmtId="0" fontId="24" fillId="0" borderId="19" xfId="8" applyFont="1" applyBorder="1" applyAlignment="1" applyProtection="1">
      <alignment horizontal="center"/>
    </xf>
    <xf numFmtId="0" fontId="12" fillId="9" borderId="18" xfId="8" applyFont="1" applyFill="1" applyBorder="1" applyAlignment="1" applyProtection="1">
      <alignment horizontal="center" vertical="center" wrapText="1"/>
    </xf>
    <xf numFmtId="0" fontId="12" fillId="9" borderId="17" xfId="8" applyFont="1" applyFill="1" applyBorder="1" applyAlignment="1" applyProtection="1">
      <alignment horizontal="center" vertical="center" wrapText="1"/>
    </xf>
    <xf numFmtId="0" fontId="29" fillId="0" borderId="8" xfId="8" applyFont="1" applyFill="1" applyBorder="1" applyAlignment="1" applyProtection="1">
      <alignment horizontal="left" vertical="center" wrapText="1"/>
    </xf>
    <xf numFmtId="167" fontId="23" fillId="0" borderId="8" xfId="1" applyNumberFormat="1" applyFont="1" applyBorder="1" applyProtection="1"/>
    <xf numFmtId="43" fontId="23" fillId="0" borderId="8" xfId="1" applyFont="1" applyBorder="1" applyProtection="1"/>
    <xf numFmtId="0" fontId="30" fillId="6" borderId="8" xfId="8" applyFont="1" applyFill="1" applyBorder="1" applyAlignment="1" applyProtection="1">
      <alignment horizontal="left"/>
    </xf>
    <xf numFmtId="43" fontId="23" fillId="3" borderId="8" xfId="1" applyNumberFormat="1" applyFont="1" applyFill="1" applyBorder="1" applyAlignment="1" applyProtection="1">
      <alignment horizontal="right"/>
    </xf>
    <xf numFmtId="5" fontId="23" fillId="0" borderId="8" xfId="1" applyNumberFormat="1" applyFont="1" applyBorder="1" applyProtection="1"/>
    <xf numFmtId="43" fontId="23" fillId="3" borderId="8" xfId="1" applyNumberFormat="1" applyFont="1" applyFill="1" applyBorder="1" applyAlignment="1" applyProtection="1">
      <alignment horizontal="right"/>
      <protection locked="0"/>
    </xf>
    <xf numFmtId="0" fontId="30" fillId="3" borderId="8" xfId="8" applyFont="1" applyFill="1" applyBorder="1" applyAlignment="1" applyProtection="1">
      <alignment horizontal="left"/>
      <protection locked="0"/>
    </xf>
    <xf numFmtId="0" fontId="12" fillId="0" borderId="8" xfId="8" applyFont="1" applyBorder="1" applyAlignment="1" applyProtection="1">
      <alignment horizontal="right"/>
    </xf>
    <xf numFmtId="168" fontId="12" fillId="0" borderId="8" xfId="1" applyNumberFormat="1" applyFont="1" applyBorder="1" applyProtection="1"/>
    <xf numFmtId="5" fontId="12" fillId="0" borderId="8" xfId="1" applyNumberFormat="1" applyFont="1" applyBorder="1" applyProtection="1"/>
    <xf numFmtId="0" fontId="23" fillId="0" borderId="8" xfId="8" applyFont="1" applyBorder="1" applyProtection="1"/>
    <xf numFmtId="0" fontId="30" fillId="3" borderId="8" xfId="8" quotePrefix="1" applyFont="1" applyFill="1" applyBorder="1" applyAlignment="1" applyProtection="1">
      <alignment horizontal="left"/>
    </xf>
    <xf numFmtId="0" fontId="30" fillId="3" borderId="8" xfId="8" quotePrefix="1" applyFont="1" applyFill="1" applyBorder="1" applyAlignment="1" applyProtection="1">
      <alignment horizontal="left"/>
      <protection locked="0"/>
    </xf>
    <xf numFmtId="0" fontId="31" fillId="0" borderId="8" xfId="8" applyFont="1" applyBorder="1" applyAlignment="1" applyProtection="1">
      <alignment horizontal="right"/>
    </xf>
    <xf numFmtId="168" fontId="12" fillId="0" borderId="8" xfId="8" applyNumberFormat="1" applyFont="1" applyBorder="1" applyProtection="1"/>
    <xf numFmtId="5" fontId="12" fillId="0" borderId="8" xfId="8" applyNumberFormat="1" applyFont="1" applyBorder="1" applyProtection="1"/>
    <xf numFmtId="0" fontId="12" fillId="0" borderId="8" xfId="8" applyFont="1" applyBorder="1" applyProtection="1"/>
    <xf numFmtId="0" fontId="31" fillId="0" borderId="8" xfId="8" applyFont="1" applyBorder="1" applyAlignment="1" applyProtection="1">
      <alignment horizontal="right" wrapText="1"/>
    </xf>
    <xf numFmtId="0" fontId="25" fillId="2" borderId="13" xfId="8" applyFont="1" applyFill="1" applyBorder="1" applyProtection="1"/>
    <xf numFmtId="10" fontId="23" fillId="0" borderId="8" xfId="8" applyNumberFormat="1" applyFont="1" applyBorder="1" applyProtection="1"/>
    <xf numFmtId="43" fontId="23" fillId="0" borderId="13" xfId="1" applyFont="1" applyBorder="1" applyProtection="1"/>
    <xf numFmtId="0" fontId="25" fillId="0" borderId="13" xfId="8" applyFont="1" applyBorder="1" applyProtection="1"/>
    <xf numFmtId="0" fontId="30" fillId="6" borderId="8" xfId="8" applyFont="1" applyFill="1" applyBorder="1" applyAlignment="1" applyProtection="1">
      <alignment horizontal="left" wrapText="1"/>
    </xf>
    <xf numFmtId="5" fontId="23" fillId="3" borderId="8" xfId="1" applyNumberFormat="1" applyFont="1" applyFill="1" applyBorder="1" applyProtection="1">
      <protection locked="0"/>
    </xf>
    <xf numFmtId="10" fontId="23" fillId="3" borderId="8" xfId="8" applyNumberFormat="1" applyFont="1" applyFill="1" applyBorder="1" applyProtection="1">
      <protection locked="0"/>
    </xf>
    <xf numFmtId="10" fontId="23" fillId="3" borderId="8" xfId="1" applyNumberFormat="1" applyFont="1" applyFill="1" applyBorder="1" applyProtection="1">
      <protection locked="0"/>
    </xf>
    <xf numFmtId="5" fontId="23" fillId="0" borderId="13" xfId="1" applyNumberFormat="1" applyFont="1" applyBorder="1" applyProtection="1"/>
    <xf numFmtId="10" fontId="23" fillId="0" borderId="8" xfId="1" applyNumberFormat="1" applyFont="1" applyBorder="1" applyProtection="1"/>
    <xf numFmtId="5" fontId="12" fillId="0" borderId="11" xfId="1" applyNumberFormat="1" applyFont="1" applyBorder="1" applyProtection="1"/>
    <xf numFmtId="0" fontId="25" fillId="0" borderId="12" xfId="8" applyFont="1" applyBorder="1" applyProtection="1"/>
    <xf numFmtId="166" fontId="12" fillId="0" borderId="8" xfId="8" applyNumberFormat="1" applyFont="1" applyBorder="1" applyProtection="1"/>
    <xf numFmtId="10" fontId="12" fillId="0" borderId="8" xfId="8" applyNumberFormat="1" applyFont="1" applyBorder="1" applyProtection="1"/>
    <xf numFmtId="0" fontId="12" fillId="0" borderId="13" xfId="8" applyFont="1" applyBorder="1" applyProtection="1"/>
    <xf numFmtId="0" fontId="24" fillId="0" borderId="13" xfId="8" applyFont="1" applyBorder="1" applyProtection="1"/>
    <xf numFmtId="0" fontId="24" fillId="0" borderId="12" xfId="8" applyFont="1" applyBorder="1" applyProtection="1"/>
    <xf numFmtId="0" fontId="12" fillId="0" borderId="15" xfId="8" applyFont="1" applyBorder="1" applyProtection="1"/>
    <xf numFmtId="5" fontId="12" fillId="0" borderId="13" xfId="8" applyNumberFormat="1" applyFont="1" applyBorder="1" applyProtection="1"/>
    <xf numFmtId="0" fontId="12" fillId="0" borderId="13" xfId="8" applyFont="1" applyFill="1" applyBorder="1" applyAlignment="1" applyProtection="1">
      <alignment horizontal="center" vertical="center" wrapText="1"/>
    </xf>
    <xf numFmtId="0" fontId="25" fillId="2" borderId="12" xfId="8" applyFont="1" applyFill="1" applyBorder="1" applyProtection="1"/>
    <xf numFmtId="0" fontId="23" fillId="2" borderId="13" xfId="8" applyFont="1" applyFill="1" applyBorder="1" applyProtection="1"/>
    <xf numFmtId="167" fontId="23" fillId="0" borderId="13" xfId="1" applyNumberFormat="1" applyFont="1" applyBorder="1" applyProtection="1"/>
    <xf numFmtId="10" fontId="23" fillId="0" borderId="13" xfId="8" applyNumberFormat="1" applyFont="1" applyBorder="1" applyProtection="1"/>
    <xf numFmtId="0" fontId="23" fillId="0" borderId="13" xfId="8" applyFont="1" applyBorder="1" applyProtection="1"/>
    <xf numFmtId="0" fontId="12" fillId="0" borderId="8" xfId="8" applyFont="1" applyBorder="1" applyAlignment="1" applyProtection="1">
      <alignment horizontal="right" wrapText="1"/>
    </xf>
    <xf numFmtId="0" fontId="23" fillId="2" borderId="12" xfId="8" applyFont="1" applyFill="1" applyBorder="1" applyProtection="1"/>
    <xf numFmtId="0" fontId="23" fillId="0" borderId="12" xfId="8" applyFont="1" applyBorder="1" applyProtection="1"/>
    <xf numFmtId="0" fontId="12" fillId="0" borderId="12" xfId="8" applyFont="1" applyBorder="1" applyProtection="1"/>
    <xf numFmtId="0" fontId="12" fillId="0" borderId="23" xfId="8" applyFont="1" applyFill="1" applyBorder="1" applyAlignment="1" applyProtection="1">
      <alignment horizontal="center" vertical="center" wrapText="1"/>
    </xf>
    <xf numFmtId="0" fontId="12" fillId="0" borderId="24" xfId="8" applyFont="1" applyFill="1" applyBorder="1" applyAlignment="1" applyProtection="1">
      <alignment horizontal="center" vertical="center" wrapText="1"/>
    </xf>
    <xf numFmtId="0" fontId="29" fillId="0" borderId="23" xfId="8" applyFont="1" applyFill="1" applyBorder="1" applyAlignment="1" applyProtection="1">
      <alignment horizontal="left" vertical="center" wrapText="1"/>
    </xf>
    <xf numFmtId="43" fontId="23" fillId="0" borderId="24" xfId="1" applyFont="1" applyBorder="1" applyProtection="1"/>
    <xf numFmtId="0" fontId="30" fillId="6" borderId="25" xfId="8" applyFont="1" applyFill="1" applyBorder="1" applyAlignment="1" applyProtection="1">
      <alignment horizontal="left" wrapText="1"/>
    </xf>
    <xf numFmtId="5" fontId="23" fillId="0" borderId="24" xfId="1" applyNumberFormat="1" applyFont="1" applyBorder="1" applyProtection="1"/>
    <xf numFmtId="0" fontId="30" fillId="6" borderId="25" xfId="8" applyFont="1" applyFill="1" applyBorder="1" applyAlignment="1" applyProtection="1">
      <alignment horizontal="left"/>
    </xf>
    <xf numFmtId="5" fontId="23" fillId="0" borderId="26" xfId="1" applyNumberFormat="1" applyFont="1" applyBorder="1" applyProtection="1"/>
    <xf numFmtId="0" fontId="12" fillId="0" borderId="25" xfId="8" applyFont="1" applyBorder="1" applyAlignment="1" applyProtection="1">
      <alignment horizontal="right" wrapText="1"/>
    </xf>
    <xf numFmtId="5" fontId="12" fillId="0" borderId="27" xfId="1" applyNumberFormat="1" applyFont="1" applyBorder="1" applyProtection="1"/>
    <xf numFmtId="0" fontId="23" fillId="0" borderId="25" xfId="8" applyFont="1" applyBorder="1" applyProtection="1"/>
    <xf numFmtId="0" fontId="30" fillId="3" borderId="25" xfId="8" quotePrefix="1" applyFont="1" applyFill="1" applyBorder="1" applyAlignment="1" applyProtection="1">
      <alignment horizontal="left"/>
      <protection locked="0"/>
    </xf>
    <xf numFmtId="0" fontId="31" fillId="0" borderId="25" xfId="8" applyFont="1" applyBorder="1" applyAlignment="1" applyProtection="1">
      <alignment horizontal="right"/>
    </xf>
    <xf numFmtId="5" fontId="12" fillId="0" borderId="27" xfId="8" applyNumberFormat="1" applyFont="1" applyBorder="1" applyProtection="1"/>
    <xf numFmtId="0" fontId="12" fillId="0" borderId="25" xfId="8" applyFont="1" applyBorder="1" applyProtection="1"/>
    <xf numFmtId="0" fontId="12" fillId="0" borderId="24" xfId="8" applyFont="1" applyBorder="1" applyProtection="1"/>
    <xf numFmtId="0" fontId="31" fillId="0" borderId="25" xfId="8" applyFont="1" applyBorder="1" applyAlignment="1" applyProtection="1">
      <alignment horizontal="right" wrapText="1"/>
    </xf>
    <xf numFmtId="0" fontId="23" fillId="0" borderId="28" xfId="8" applyFont="1" applyBorder="1" applyProtection="1"/>
    <xf numFmtId="0" fontId="31" fillId="0" borderId="29" xfId="8" applyFont="1" applyBorder="1" applyAlignment="1" applyProtection="1">
      <alignment horizontal="right"/>
    </xf>
    <xf numFmtId="166" fontId="12" fillId="0" borderId="30" xfId="8" applyNumberFormat="1" applyFont="1" applyBorder="1" applyProtection="1"/>
    <xf numFmtId="5" fontId="12" fillId="0" borderId="30" xfId="8" applyNumberFormat="1" applyFont="1" applyBorder="1" applyProtection="1"/>
    <xf numFmtId="5" fontId="12" fillId="0" borderId="31" xfId="8" applyNumberFormat="1" applyFont="1" applyBorder="1" applyProtection="1"/>
    <xf numFmtId="0" fontId="23" fillId="2" borderId="0" xfId="8" applyFont="1" applyFill="1" applyProtection="1"/>
    <xf numFmtId="167" fontId="23" fillId="0" borderId="11" xfId="1" applyNumberFormat="1" applyFont="1" applyBorder="1" applyProtection="1"/>
    <xf numFmtId="0" fontId="23" fillId="0" borderId="0" xfId="8" applyFont="1" applyProtection="1"/>
    <xf numFmtId="43" fontId="23" fillId="3" borderId="11" xfId="1" applyNumberFormat="1" applyFont="1" applyFill="1" applyBorder="1" applyAlignment="1" applyProtection="1">
      <alignment horizontal="right"/>
    </xf>
    <xf numFmtId="43" fontId="23" fillId="3" borderId="11" xfId="1" applyNumberFormat="1" applyFont="1" applyFill="1" applyBorder="1" applyAlignment="1" applyProtection="1">
      <alignment horizontal="right"/>
      <protection locked="0"/>
    </xf>
    <xf numFmtId="168" fontId="12" fillId="0" borderId="11" xfId="1" applyNumberFormat="1" applyFont="1" applyBorder="1" applyProtection="1"/>
    <xf numFmtId="0" fontId="23" fillId="0" borderId="11" xfId="8" applyFont="1" applyBorder="1" applyProtection="1"/>
    <xf numFmtId="168" fontId="12" fillId="0" borderId="11" xfId="8" applyNumberFormat="1" applyFont="1" applyBorder="1" applyProtection="1"/>
    <xf numFmtId="0" fontId="12" fillId="0" borderId="11" xfId="8" applyFont="1" applyBorder="1" applyProtection="1"/>
    <xf numFmtId="0" fontId="12" fillId="0" borderId="0" xfId="8" applyFont="1" applyProtection="1"/>
    <xf numFmtId="0" fontId="29" fillId="0" borderId="32" xfId="8" applyFont="1" applyFill="1" applyBorder="1" applyAlignment="1" applyProtection="1">
      <alignment horizontal="left" vertical="center" wrapText="1"/>
    </xf>
    <xf numFmtId="167" fontId="23" fillId="0" borderId="26" xfId="1" applyNumberFormat="1" applyFont="1" applyBorder="1" applyProtection="1"/>
    <xf numFmtId="0" fontId="30" fillId="6" borderId="32" xfId="8" applyFont="1" applyFill="1" applyBorder="1" applyAlignment="1" applyProtection="1">
      <alignment horizontal="left"/>
    </xf>
    <xf numFmtId="5" fontId="23" fillId="0" borderId="33" xfId="1" applyNumberFormat="1" applyFont="1" applyBorder="1" applyProtection="1"/>
    <xf numFmtId="0" fontId="12" fillId="0" borderId="32" xfId="8" applyFont="1" applyBorder="1" applyAlignment="1" applyProtection="1">
      <alignment horizontal="right"/>
    </xf>
    <xf numFmtId="5" fontId="12" fillId="0" borderId="34" xfId="1" applyNumberFormat="1" applyFont="1" applyBorder="1" applyProtection="1"/>
    <xf numFmtId="0" fontId="23" fillId="0" borderId="32" xfId="8" applyFont="1" applyBorder="1" applyProtection="1"/>
    <xf numFmtId="0" fontId="30" fillId="3" borderId="32" xfId="8" quotePrefix="1" applyFont="1" applyFill="1" applyBorder="1" applyAlignment="1" applyProtection="1">
      <alignment horizontal="left"/>
      <protection locked="0"/>
    </xf>
    <xf numFmtId="0" fontId="31" fillId="0" borderId="32" xfId="8" applyFont="1" applyBorder="1" applyAlignment="1" applyProtection="1">
      <alignment horizontal="right"/>
    </xf>
    <xf numFmtId="5" fontId="12" fillId="0" borderId="34" xfId="8" applyNumberFormat="1" applyFont="1" applyBorder="1" applyProtection="1"/>
    <xf numFmtId="0" fontId="12" fillId="0" borderId="32" xfId="8" applyFont="1" applyBorder="1" applyProtection="1"/>
    <xf numFmtId="0" fontId="12" fillId="0" borderId="33" xfId="8" applyFont="1" applyBorder="1" applyProtection="1"/>
    <xf numFmtId="0" fontId="31" fillId="0" borderId="32" xfId="8" applyFont="1" applyBorder="1" applyAlignment="1" applyProtection="1">
      <alignment horizontal="right" wrapText="1"/>
    </xf>
    <xf numFmtId="0" fontId="23" fillId="0" borderId="35" xfId="8" applyFont="1" applyBorder="1" applyProtection="1"/>
    <xf numFmtId="0" fontId="31" fillId="0" borderId="36" xfId="8" applyFont="1" applyBorder="1" applyAlignment="1" applyProtection="1">
      <alignment horizontal="right"/>
    </xf>
    <xf numFmtId="168" fontId="12" fillId="0" borderId="37" xfId="8" applyNumberFormat="1" applyFont="1" applyBorder="1" applyProtection="1"/>
    <xf numFmtId="5" fontId="12" fillId="0" borderId="38" xfId="8" applyNumberFormat="1" applyFont="1" applyBorder="1" applyProtection="1"/>
    <xf numFmtId="5" fontId="12" fillId="0" borderId="39" xfId="8" applyNumberFormat="1" applyFont="1" applyBorder="1" applyProtection="1"/>
    <xf numFmtId="0" fontId="23" fillId="0" borderId="0" xfId="8" applyFont="1" applyFill="1" applyProtection="1"/>
    <xf numFmtId="0" fontId="12" fillId="0" borderId="0" xfId="8" applyFont="1" applyFill="1" applyProtection="1"/>
    <xf numFmtId="0" fontId="30" fillId="6" borderId="8" xfId="8" applyFont="1" applyFill="1" applyBorder="1" applyAlignment="1" applyProtection="1">
      <alignment horizontal="left"/>
      <protection locked="0"/>
    </xf>
    <xf numFmtId="5" fontId="23" fillId="0" borderId="16" xfId="1" applyNumberFormat="1" applyFont="1" applyBorder="1" applyProtection="1"/>
    <xf numFmtId="0" fontId="23" fillId="0" borderId="17" xfId="8" applyFont="1" applyBorder="1" applyProtection="1"/>
    <xf numFmtId="0" fontId="10" fillId="0" borderId="0" xfId="8" applyFill="1" applyProtection="1"/>
    <xf numFmtId="0" fontId="12" fillId="0" borderId="17" xfId="8" applyFont="1" applyFill="1" applyBorder="1" applyAlignment="1" applyProtection="1">
      <alignment horizontal="center" vertical="center" wrapText="1"/>
    </xf>
    <xf numFmtId="0" fontId="23" fillId="8" borderId="18" xfId="8" applyFont="1" applyFill="1" applyBorder="1" applyProtection="1"/>
    <xf numFmtId="0" fontId="10" fillId="8" borderId="18" xfId="8" applyFill="1" applyBorder="1" applyProtection="1"/>
    <xf numFmtId="0" fontId="12" fillId="2" borderId="8" xfId="8" applyFont="1" applyFill="1" applyBorder="1" applyAlignment="1" applyProtection="1">
      <alignment horizontal="center" vertical="center" wrapText="1"/>
    </xf>
    <xf numFmtId="0" fontId="12" fillId="2" borderId="8" xfId="8" applyFont="1" applyFill="1" applyBorder="1" applyAlignment="1" applyProtection="1">
      <alignment horizontal="centerContinuous" vertical="center" wrapText="1"/>
    </xf>
    <xf numFmtId="0" fontId="29" fillId="0" borderId="25" xfId="8" applyFont="1" applyFill="1" applyBorder="1" applyAlignment="1" applyProtection="1">
      <alignment horizontal="left" vertical="center" wrapText="1"/>
    </xf>
    <xf numFmtId="43" fontId="23" fillId="0" borderId="26" xfId="1" applyFont="1" applyBorder="1" applyProtection="1"/>
    <xf numFmtId="0" fontId="12" fillId="0" borderId="25" xfId="8" applyFont="1" applyBorder="1" applyAlignment="1" applyProtection="1">
      <alignment horizontal="right"/>
    </xf>
    <xf numFmtId="5" fontId="23" fillId="0" borderId="40" xfId="1" applyNumberFormat="1" applyFont="1" applyBorder="1" applyProtection="1"/>
    <xf numFmtId="0" fontId="12" fillId="0" borderId="26" xfId="8" applyFont="1" applyBorder="1" applyProtection="1"/>
    <xf numFmtId="0" fontId="23" fillId="0" borderId="40" xfId="8" applyFont="1" applyBorder="1" applyProtection="1"/>
    <xf numFmtId="0" fontId="31" fillId="0" borderId="41" xfId="8" applyFont="1" applyBorder="1" applyAlignment="1" applyProtection="1">
      <alignment horizontal="right"/>
    </xf>
    <xf numFmtId="166" fontId="12" fillId="0" borderId="38" xfId="8" applyNumberFormat="1" applyFont="1" applyBorder="1" applyProtection="1"/>
    <xf numFmtId="0" fontId="12" fillId="0" borderId="8" xfId="8" applyFont="1" applyFill="1" applyBorder="1" applyAlignment="1" applyProtection="1">
      <alignment horizontal="center" vertical="center" wrapText="1"/>
    </xf>
    <xf numFmtId="0" fontId="12" fillId="0" borderId="42" xfId="8" applyFont="1" applyFill="1" applyBorder="1" applyAlignment="1" applyProtection="1">
      <alignment horizontal="center" vertical="center" wrapText="1"/>
    </xf>
    <xf numFmtId="0" fontId="12" fillId="0" borderId="43" xfId="8" applyFont="1" applyFill="1" applyBorder="1" applyAlignment="1" applyProtection="1">
      <alignment horizontal="center" vertical="center" wrapText="1"/>
    </xf>
    <xf numFmtId="0" fontId="12" fillId="8" borderId="8" xfId="8" applyFont="1" applyFill="1" applyBorder="1" applyAlignment="1" applyProtection="1">
      <alignment horizontal="center" vertical="center" wrapText="1"/>
    </xf>
    <xf numFmtId="0" fontId="12" fillId="8" borderId="8" xfId="8" applyFont="1" applyFill="1" applyBorder="1" applyAlignment="1" applyProtection="1">
      <alignment horizontal="centerContinuous" vertical="center" wrapText="1"/>
    </xf>
    <xf numFmtId="0" fontId="12" fillId="0" borderId="40" xfId="8" applyFont="1" applyFill="1" applyBorder="1" applyAlignment="1" applyProtection="1">
      <alignment horizontal="center" vertical="center" wrapText="1"/>
    </xf>
    <xf numFmtId="43" fontId="23" fillId="0" borderId="40" xfId="1" applyFont="1" applyBorder="1" applyProtection="1"/>
    <xf numFmtId="0" fontId="12" fillId="0" borderId="40" xfId="8" applyFont="1" applyBorder="1" applyProtection="1"/>
    <xf numFmtId="0" fontId="12" fillId="2" borderId="11" xfId="8" applyFont="1" applyFill="1" applyBorder="1" applyAlignment="1" applyProtection="1">
      <alignment horizontal="center" vertical="center" wrapText="1"/>
    </xf>
    <xf numFmtId="43" fontId="23" fillId="0" borderId="11" xfId="1" applyFont="1" applyBorder="1" applyProtection="1"/>
    <xf numFmtId="5" fontId="23" fillId="0" borderId="11" xfId="1" applyNumberFormat="1" applyFont="1" applyBorder="1" applyProtection="1"/>
    <xf numFmtId="5" fontId="12" fillId="0" borderId="14" xfId="8" applyNumberFormat="1" applyFont="1" applyBorder="1" applyProtection="1"/>
    <xf numFmtId="0" fontId="23" fillId="0" borderId="15" xfId="8" applyFont="1" applyBorder="1" applyProtection="1"/>
    <xf numFmtId="5" fontId="12" fillId="0" borderId="11" xfId="8" applyNumberFormat="1" applyFont="1" applyBorder="1" applyProtection="1"/>
    <xf numFmtId="5" fontId="12" fillId="0" borderId="17" xfId="8" applyNumberFormat="1" applyFont="1" applyBorder="1" applyProtection="1"/>
    <xf numFmtId="0" fontId="12" fillId="0" borderId="11" xfId="8" applyFont="1" applyFill="1" applyBorder="1" applyAlignment="1" applyProtection="1">
      <alignment horizontal="center" vertical="center" wrapText="1"/>
    </xf>
    <xf numFmtId="0" fontId="12" fillId="8" borderId="11" xfId="8" applyFont="1" applyFill="1" applyBorder="1" applyAlignment="1" applyProtection="1">
      <alignment horizontal="center" vertical="center" wrapText="1"/>
    </xf>
    <xf numFmtId="0" fontId="24" fillId="0" borderId="0" xfId="8" applyFont="1" applyFill="1" applyAlignment="1">
      <alignment horizontal="center" vertical="center" wrapText="1"/>
    </xf>
    <xf numFmtId="0" fontId="1" fillId="0" borderId="0" xfId="8" applyFont="1" applyFill="1"/>
    <xf numFmtId="0" fontId="24" fillId="0" borderId="0" xfId="8" applyFont="1" applyFill="1" applyBorder="1" applyAlignment="1">
      <alignment horizontal="center" vertical="center" wrapText="1"/>
    </xf>
    <xf numFmtId="0" fontId="1" fillId="0" borderId="0" xfId="8" applyFont="1" applyFill="1" applyBorder="1" applyAlignment="1">
      <alignment horizontal="center" vertical="center" wrapText="1"/>
    </xf>
    <xf numFmtId="0" fontId="1" fillId="0" borderId="0" xfId="8" applyFont="1"/>
    <xf numFmtId="0" fontId="1" fillId="0" borderId="0" xfId="8" applyFont="1" applyFill="1" applyAlignment="1">
      <alignment horizontal="center" vertical="center" wrapText="1"/>
    </xf>
    <xf numFmtId="168" fontId="1" fillId="0" borderId="0" xfId="1" applyNumberFormat="1" applyFont="1" applyBorder="1" applyAlignment="1">
      <alignment horizontal="center"/>
    </xf>
    <xf numFmtId="165" fontId="1" fillId="0" borderId="0" xfId="1" applyNumberFormat="1" applyFont="1" applyBorder="1" applyAlignment="1">
      <alignment horizontal="center"/>
    </xf>
    <xf numFmtId="166" fontId="1" fillId="0" borderId="0" xfId="1" applyNumberFormat="1" applyFont="1" applyBorder="1" applyAlignment="1">
      <alignment horizontal="center"/>
    </xf>
    <xf numFmtId="0" fontId="1" fillId="0" borderId="0" xfId="8" applyFont="1" applyBorder="1" applyAlignment="1">
      <alignment horizontal="left" indent="1"/>
    </xf>
    <xf numFmtId="168" fontId="1" fillId="0" borderId="0" xfId="8" applyNumberFormat="1" applyFont="1" applyBorder="1" applyAlignment="1">
      <alignment horizontal="center"/>
    </xf>
    <xf numFmtId="165" fontId="1" fillId="0" borderId="0" xfId="8" applyNumberFormat="1" applyFont="1" applyBorder="1" applyAlignment="1">
      <alignment horizontal="center"/>
    </xf>
    <xf numFmtId="166" fontId="1" fillId="0" borderId="0" xfId="8" applyNumberFormat="1" applyFont="1" applyBorder="1" applyAlignment="1">
      <alignment horizontal="center"/>
    </xf>
    <xf numFmtId="0" fontId="33" fillId="0" borderId="0" xfId="8" applyFont="1" applyBorder="1" applyAlignment="1">
      <alignment horizontal="left" indent="1"/>
    </xf>
    <xf numFmtId="168" fontId="24" fillId="0" borderId="0" xfId="8" applyNumberFormat="1" applyFont="1" applyBorder="1" applyAlignment="1">
      <alignment horizontal="center"/>
    </xf>
    <xf numFmtId="165" fontId="24" fillId="0" borderId="0" xfId="8" applyNumberFormat="1" applyFont="1" applyBorder="1" applyAlignment="1">
      <alignment horizontal="center"/>
    </xf>
    <xf numFmtId="166" fontId="24" fillId="0" borderId="0" xfId="8" applyNumberFormat="1" applyFont="1" applyBorder="1" applyAlignment="1">
      <alignment horizontal="center"/>
    </xf>
    <xf numFmtId="0" fontId="34" fillId="0" borderId="0" xfId="8" applyFont="1" applyBorder="1" applyAlignment="1">
      <alignment horizontal="left"/>
    </xf>
    <xf numFmtId="165" fontId="34" fillId="0" borderId="0" xfId="8" applyNumberFormat="1" applyFont="1" applyAlignment="1">
      <alignment horizontal="right"/>
    </xf>
    <xf numFmtId="0" fontId="34" fillId="0" borderId="0" xfId="8" applyFont="1" applyBorder="1" applyAlignment="1">
      <alignment horizontal="right"/>
    </xf>
    <xf numFmtId="0" fontId="24" fillId="0" borderId="0" xfId="8" applyFont="1"/>
    <xf numFmtId="0" fontId="1" fillId="0" borderId="0" xfId="8" applyFont="1" applyBorder="1" applyAlignment="1">
      <alignment horizontal="center"/>
    </xf>
    <xf numFmtId="165" fontId="1" fillId="0" borderId="0" xfId="8" applyNumberFormat="1" applyFont="1"/>
    <xf numFmtId="0" fontId="1" fillId="0" borderId="0" xfId="8" applyFont="1" applyBorder="1"/>
    <xf numFmtId="168" fontId="24" fillId="0" borderId="0" xfId="1" applyNumberFormat="1" applyFont="1" applyBorder="1" applyAlignment="1">
      <alignment horizontal="center"/>
    </xf>
    <xf numFmtId="0" fontId="24" fillId="0" borderId="0" xfId="8" applyFont="1" applyBorder="1" applyAlignment="1">
      <alignment horizontal="left"/>
    </xf>
    <xf numFmtId="0" fontId="1" fillId="0" borderId="6" xfId="8" applyFont="1" applyBorder="1"/>
    <xf numFmtId="170" fontId="1" fillId="0" borderId="0" xfId="1" applyNumberFormat="1" applyFont="1" applyBorder="1" applyAlignment="1">
      <alignment horizontal="center"/>
    </xf>
    <xf numFmtId="0" fontId="1" fillId="0" borderId="0" xfId="8" applyFont="1" applyAlignment="1">
      <alignment horizontal="left" indent="1"/>
    </xf>
    <xf numFmtId="165" fontId="33" fillId="0" borderId="0" xfId="8" applyNumberFormat="1" applyFont="1" applyAlignment="1">
      <alignment horizontal="center"/>
    </xf>
    <xf numFmtId="170" fontId="1" fillId="0" borderId="0" xfId="8" applyNumberFormat="1" applyFont="1" applyBorder="1" applyAlignment="1">
      <alignment horizontal="center"/>
    </xf>
    <xf numFmtId="0" fontId="33" fillId="0" borderId="0" xfId="8" applyFont="1" applyAlignment="1">
      <alignment horizontal="left" indent="1"/>
    </xf>
    <xf numFmtId="170" fontId="24" fillId="0" borderId="0" xfId="8" applyNumberFormat="1" applyFont="1" applyBorder="1" applyAlignment="1">
      <alignment horizontal="center"/>
    </xf>
    <xf numFmtId="0" fontId="34" fillId="0" borderId="0" xfId="8" applyFont="1" applyAlignment="1">
      <alignment horizontal="left"/>
    </xf>
    <xf numFmtId="166" fontId="34" fillId="0" borderId="0" xfId="8" applyNumberFormat="1" applyFont="1" applyAlignment="1">
      <alignment horizontal="right"/>
    </xf>
    <xf numFmtId="170" fontId="34" fillId="0" borderId="0" xfId="8" applyNumberFormat="1" applyFont="1" applyAlignment="1">
      <alignment horizontal="right"/>
    </xf>
    <xf numFmtId="0" fontId="34" fillId="0" borderId="0" xfId="8" applyFont="1" applyAlignment="1">
      <alignment horizontal="right"/>
    </xf>
    <xf numFmtId="165" fontId="34" fillId="0" borderId="0" xfId="8" applyNumberFormat="1" applyFont="1" applyAlignment="1">
      <alignment horizontal="center"/>
    </xf>
    <xf numFmtId="166" fontId="1" fillId="0" borderId="0" xfId="8" applyNumberFormat="1" applyFont="1"/>
    <xf numFmtId="170" fontId="1" fillId="0" borderId="0" xfId="8" applyNumberFormat="1" applyFont="1"/>
    <xf numFmtId="165" fontId="1" fillId="0" borderId="0" xfId="8" applyNumberFormat="1" applyFont="1" applyAlignment="1">
      <alignment horizontal="center"/>
    </xf>
    <xf numFmtId="0" fontId="24" fillId="0" borderId="0" xfId="8" applyFont="1" applyAlignment="1">
      <alignment horizontal="left"/>
    </xf>
    <xf numFmtId="0" fontId="22" fillId="2" borderId="6" xfId="10" applyFont="1" applyFill="1" applyBorder="1" applyAlignment="1">
      <alignment horizontal="center" vertical="center" wrapText="1"/>
    </xf>
    <xf numFmtId="0" fontId="22" fillId="2" borderId="6" xfId="10" applyFont="1" applyFill="1" applyBorder="1" applyAlignment="1">
      <alignment horizontal="center" vertical="center"/>
    </xf>
    <xf numFmtId="0" fontId="22" fillId="2" borderId="6" xfId="9" applyFont="1" applyFill="1" applyBorder="1" applyAlignment="1">
      <alignment horizontal="center" wrapText="1"/>
    </xf>
    <xf numFmtId="166" fontId="22" fillId="2" borderId="6" xfId="9" applyNumberFormat="1" applyFont="1" applyFill="1" applyBorder="1" applyAlignment="1">
      <alignment horizontal="center" wrapText="1"/>
    </xf>
    <xf numFmtId="0" fontId="21" fillId="0" borderId="0" xfId="10" applyFont="1" applyFill="1" applyBorder="1" applyAlignment="1">
      <alignment horizontal="left"/>
    </xf>
    <xf numFmtId="0" fontId="22" fillId="0" borderId="0" xfId="10" applyFont="1" applyFill="1" applyBorder="1" applyAlignment="1">
      <alignment horizontal="center"/>
    </xf>
    <xf numFmtId="0" fontId="21" fillId="0" borderId="0" xfId="9" applyFont="1" applyBorder="1"/>
    <xf numFmtId="0" fontId="22" fillId="0" borderId="0" xfId="9" quotePrefix="1" applyFont="1" applyFill="1" applyBorder="1" applyAlignment="1">
      <alignment horizontal="center"/>
    </xf>
    <xf numFmtId="0" fontId="22" fillId="0" borderId="0" xfId="10" applyFont="1" applyFill="1" applyBorder="1" applyAlignment="1" applyProtection="1">
      <alignment horizontal="center"/>
    </xf>
    <xf numFmtId="0" fontId="22" fillId="0" borderId="0" xfId="10" applyFont="1" applyFill="1" applyBorder="1"/>
    <xf numFmtId="165" fontId="21" fillId="0" borderId="0" xfId="9" applyNumberFormat="1" applyFont="1" applyBorder="1"/>
    <xf numFmtId="38" fontId="22" fillId="0" borderId="0" xfId="2" applyFont="1" applyFill="1" applyBorder="1"/>
    <xf numFmtId="0" fontId="21" fillId="0" borderId="0" xfId="10" quotePrefix="1" applyFont="1" applyFill="1" applyBorder="1" applyAlignment="1" applyProtection="1">
      <alignment horizontal="center"/>
    </xf>
    <xf numFmtId="0" fontId="21" fillId="0" borderId="0" xfId="10" applyFont="1" applyFill="1" applyBorder="1" applyAlignment="1">
      <alignment horizontal="left" indent="2"/>
    </xf>
    <xf numFmtId="0" fontId="21" fillId="0" borderId="0" xfId="10" applyFont="1" applyFill="1" applyBorder="1" applyAlignment="1">
      <alignment horizontal="center"/>
    </xf>
    <xf numFmtId="165" fontId="21" fillId="3" borderId="3" xfId="9" applyNumberFormat="1" applyFont="1" applyFill="1" applyBorder="1" applyProtection="1">
      <protection locked="0"/>
    </xf>
    <xf numFmtId="38" fontId="22" fillId="0" borderId="3" xfId="2" applyFont="1" applyFill="1" applyBorder="1" applyProtection="1">
      <protection locked="0"/>
    </xf>
    <xf numFmtId="7" fontId="22" fillId="0" borderId="3" xfId="9" applyNumberFormat="1" applyFont="1" applyFill="1" applyBorder="1" applyProtection="1">
      <protection locked="0"/>
    </xf>
    <xf numFmtId="1" fontId="21" fillId="0" borderId="0" xfId="10" quotePrefix="1" applyNumberFormat="1" applyFont="1" applyFill="1" applyBorder="1" applyAlignment="1">
      <alignment horizontal="left"/>
    </xf>
    <xf numFmtId="0" fontId="22" fillId="0" borderId="0" xfId="10" applyFont="1" applyFill="1" applyBorder="1" applyAlignment="1">
      <alignment horizontal="left" indent="1"/>
    </xf>
    <xf numFmtId="165" fontId="22" fillId="5" borderId="3" xfId="9" applyNumberFormat="1" applyFont="1" applyFill="1" applyBorder="1"/>
    <xf numFmtId="165" fontId="21" fillId="4" borderId="3" xfId="9" applyNumberFormat="1" applyFont="1" applyFill="1" applyBorder="1" applyProtection="1"/>
    <xf numFmtId="0" fontId="21" fillId="0" borderId="0" xfId="10" applyFont="1" applyFill="1" applyBorder="1"/>
    <xf numFmtId="0" fontId="22" fillId="0" borderId="0" xfId="10" applyFont="1" applyFill="1" applyBorder="1" applyAlignment="1">
      <alignment horizontal="left"/>
    </xf>
    <xf numFmtId="165" fontId="21" fillId="5" borderId="3" xfId="9" applyNumberFormat="1" applyFont="1" applyFill="1" applyBorder="1" applyProtection="1"/>
    <xf numFmtId="0" fontId="21" fillId="0" borderId="0" xfId="10" applyFont="1" applyFill="1" applyBorder="1" applyAlignment="1">
      <alignment horizontal="left" indent="3"/>
    </xf>
    <xf numFmtId="7" fontId="22" fillId="0" borderId="0" xfId="9" applyNumberFormat="1" applyFont="1" applyFill="1" applyBorder="1"/>
    <xf numFmtId="165" fontId="21" fillId="0" borderId="0" xfId="9" applyNumberFormat="1" applyFont="1" applyFill="1" applyBorder="1"/>
    <xf numFmtId="165" fontId="21" fillId="0" borderId="0" xfId="9" applyNumberFormat="1" applyFont="1" applyBorder="1" applyAlignment="1">
      <alignment horizontal="right"/>
    </xf>
    <xf numFmtId="38" fontId="22" fillId="0" borderId="3" xfId="2" applyFont="1" applyFill="1" applyBorder="1"/>
    <xf numFmtId="165" fontId="21" fillId="4" borderId="3" xfId="9" applyNumberFormat="1" applyFont="1" applyFill="1" applyBorder="1"/>
    <xf numFmtId="0" fontId="21" fillId="0" borderId="0" xfId="10" quotePrefix="1" applyNumberFormat="1" applyFont="1" applyFill="1" applyBorder="1" applyAlignment="1">
      <alignment horizontal="left"/>
    </xf>
    <xf numFmtId="0" fontId="22" fillId="0" borderId="0" xfId="10" applyFont="1" applyFill="1" applyBorder="1" applyAlignment="1">
      <alignment horizontal="left" indent="2"/>
    </xf>
    <xf numFmtId="165" fontId="22" fillId="0" borderId="0" xfId="9" applyNumberFormat="1" applyFont="1" applyFill="1" applyBorder="1"/>
    <xf numFmtId="7" fontId="22" fillId="0" borderId="45" xfId="9" applyNumberFormat="1" applyFont="1" applyFill="1" applyBorder="1"/>
    <xf numFmtId="7" fontId="22" fillId="0" borderId="44" xfId="9" applyNumberFormat="1" applyFont="1" applyFill="1" applyBorder="1"/>
    <xf numFmtId="0" fontId="22" fillId="2" borderId="46" xfId="10" applyFont="1" applyFill="1" applyBorder="1" applyAlignment="1">
      <alignment horizontal="center" vertical="center"/>
    </xf>
    <xf numFmtId="0" fontId="22" fillId="2" borderId="47" xfId="10" applyFont="1" applyFill="1" applyBorder="1" applyAlignment="1">
      <alignment horizontal="center" vertical="center"/>
    </xf>
    <xf numFmtId="0" fontId="22" fillId="2" borderId="47" xfId="9" applyFont="1" applyFill="1" applyBorder="1" applyAlignment="1">
      <alignment horizontal="center" wrapText="1"/>
    </xf>
    <xf numFmtId="0" fontId="6" fillId="0" borderId="48" xfId="2" applyNumberFormat="1" applyFont="1" applyFill="1" applyBorder="1" applyAlignment="1">
      <alignment horizontal="center"/>
    </xf>
    <xf numFmtId="166" fontId="22" fillId="2" borderId="49" xfId="9" applyNumberFormat="1" applyFont="1" applyFill="1" applyBorder="1" applyAlignment="1">
      <alignment horizontal="center" wrapText="1"/>
    </xf>
    <xf numFmtId="0" fontId="21" fillId="0" borderId="50" xfId="10" applyFont="1" applyFill="1" applyBorder="1" applyAlignment="1">
      <alignment horizontal="left"/>
    </xf>
    <xf numFmtId="0" fontId="22" fillId="0" borderId="40" xfId="9" quotePrefix="1" applyFont="1" applyFill="1" applyBorder="1" applyAlignment="1">
      <alignment horizontal="center"/>
    </xf>
    <xf numFmtId="0" fontId="22" fillId="0" borderId="50" xfId="10" applyFont="1" applyFill="1" applyBorder="1" applyAlignment="1" applyProtection="1">
      <alignment horizontal="center"/>
    </xf>
    <xf numFmtId="38" fontId="22" fillId="0" borderId="40" xfId="2" applyFont="1" applyFill="1" applyBorder="1"/>
    <xf numFmtId="0" fontId="21" fillId="0" borderId="50" xfId="10" quotePrefix="1" applyFont="1" applyFill="1" applyBorder="1" applyAlignment="1" applyProtection="1">
      <alignment horizontal="center"/>
    </xf>
    <xf numFmtId="38" fontId="22" fillId="0" borderId="34" xfId="2" applyFont="1" applyFill="1" applyBorder="1" applyProtection="1">
      <protection locked="0"/>
    </xf>
    <xf numFmtId="7" fontId="22" fillId="0" borderId="34" xfId="9" applyNumberFormat="1" applyFont="1" applyFill="1" applyBorder="1" applyProtection="1">
      <protection locked="0"/>
    </xf>
    <xf numFmtId="1" fontId="21" fillId="0" borderId="50" xfId="10" quotePrefix="1" applyNumberFormat="1" applyFont="1" applyFill="1" applyBorder="1" applyAlignment="1">
      <alignment horizontal="left"/>
    </xf>
    <xf numFmtId="7" fontId="22" fillId="0" borderId="40" xfId="9" applyNumberFormat="1" applyFont="1" applyFill="1" applyBorder="1"/>
    <xf numFmtId="7" fontId="22" fillId="0" borderId="51" xfId="9" applyNumberFormat="1" applyFont="1" applyFill="1" applyBorder="1"/>
    <xf numFmtId="7" fontId="22" fillId="0" borderId="52" xfId="9" applyNumberFormat="1" applyFont="1" applyFill="1" applyBorder="1"/>
    <xf numFmtId="38" fontId="22" fillId="0" borderId="34" xfId="2" applyFont="1" applyFill="1" applyBorder="1"/>
    <xf numFmtId="0" fontId="21" fillId="0" borderId="50" xfId="10" quotePrefix="1" applyNumberFormat="1" applyFont="1" applyFill="1" applyBorder="1" applyAlignment="1">
      <alignment horizontal="left"/>
    </xf>
    <xf numFmtId="0" fontId="21" fillId="0" borderId="53" xfId="10" applyFont="1" applyFill="1" applyBorder="1" applyAlignment="1">
      <alignment horizontal="left"/>
    </xf>
    <xf numFmtId="0" fontId="22" fillId="0" borderId="54" xfId="10" applyFont="1" applyFill="1" applyBorder="1"/>
    <xf numFmtId="0" fontId="21" fillId="0" borderId="54" xfId="10" applyFont="1" applyFill="1" applyBorder="1" applyAlignment="1">
      <alignment horizontal="center"/>
    </xf>
    <xf numFmtId="165" fontId="22" fillId="5" borderId="55" xfId="9" applyNumberFormat="1" applyFont="1" applyFill="1" applyBorder="1"/>
    <xf numFmtId="0" fontId="5" fillId="0" borderId="54" xfId="9" applyFont="1" applyFill="1" applyBorder="1"/>
    <xf numFmtId="38" fontId="22" fillId="0" borderId="56" xfId="2" applyFont="1" applyFill="1" applyBorder="1"/>
    <xf numFmtId="0" fontId="21" fillId="0" borderId="0" xfId="10" applyFont="1" applyFill="1" applyBorder="1" applyAlignment="1">
      <alignment horizontal="left" indent="1"/>
    </xf>
    <xf numFmtId="165" fontId="21" fillId="0" borderId="3" xfId="9" applyNumberFormat="1" applyFont="1" applyFill="1" applyBorder="1" applyProtection="1">
      <protection locked="0"/>
    </xf>
    <xf numFmtId="0" fontId="22" fillId="0" borderId="0" xfId="10" quotePrefix="1" applyFont="1" applyFill="1" applyBorder="1" applyAlignment="1" applyProtection="1">
      <alignment horizontal="center"/>
    </xf>
    <xf numFmtId="0" fontId="22" fillId="0" borderId="0" xfId="10" applyFont="1" applyFill="1" applyBorder="1" applyAlignment="1"/>
    <xf numFmtId="0" fontId="22" fillId="2" borderId="13" xfId="11" applyFont="1" applyFill="1" applyBorder="1" applyAlignment="1" applyProtection="1">
      <alignment horizontal="center" vertical="center" wrapText="1"/>
    </xf>
    <xf numFmtId="0" fontId="21" fillId="0" borderId="8" xfId="11" applyFont="1" applyBorder="1" applyProtection="1"/>
    <xf numFmtId="10" fontId="21" fillId="0" borderId="8" xfId="13" applyNumberFormat="1" applyFont="1" applyBorder="1" applyAlignment="1" applyProtection="1">
      <alignment horizontal="center"/>
    </xf>
    <xf numFmtId="0" fontId="22" fillId="0" borderId="8" xfId="11" applyFont="1" applyBorder="1" applyProtection="1"/>
    <xf numFmtId="0" fontId="21" fillId="0" borderId="8" xfId="11" applyFont="1" applyBorder="1" applyAlignment="1" applyProtection="1">
      <alignment horizontal="left" indent="2"/>
    </xf>
    <xf numFmtId="165" fontId="21" fillId="3" borderId="8" xfId="11" applyNumberFormat="1" applyFont="1" applyFill="1" applyBorder="1" applyAlignment="1" applyProtection="1">
      <alignment horizontal="center"/>
      <protection locked="0"/>
    </xf>
    <xf numFmtId="165" fontId="21" fillId="3" borderId="8" xfId="11" applyNumberFormat="1" applyFont="1" applyFill="1" applyBorder="1" applyAlignment="1" applyProtection="1">
      <alignment horizontal="center"/>
    </xf>
    <xf numFmtId="165" fontId="22" fillId="0" borderId="8" xfId="11" applyNumberFormat="1" applyFont="1" applyFill="1" applyBorder="1" applyAlignment="1" applyProtection="1">
      <alignment horizontal="center"/>
    </xf>
    <xf numFmtId="0" fontId="22" fillId="0" borderId="8" xfId="11" applyFont="1" applyBorder="1" applyAlignment="1" applyProtection="1">
      <alignment horizontal="left"/>
    </xf>
    <xf numFmtId="0" fontId="21" fillId="0" borderId="8" xfId="11" applyFont="1" applyFill="1" applyBorder="1" applyProtection="1"/>
    <xf numFmtId="9" fontId="22" fillId="0" borderId="8" xfId="11" applyNumberFormat="1" applyFont="1" applyFill="1" applyBorder="1" applyAlignment="1" applyProtection="1">
      <alignment horizontal="center"/>
    </xf>
    <xf numFmtId="10" fontId="21" fillId="0" borderId="8" xfId="11" applyNumberFormat="1" applyFont="1" applyFill="1" applyBorder="1" applyAlignment="1" applyProtection="1">
      <alignment horizontal="center"/>
    </xf>
    <xf numFmtId="0" fontId="22" fillId="0" borderId="8" xfId="11" applyFont="1" applyBorder="1" applyAlignment="1" applyProtection="1">
      <alignment horizontal="left" indent="2"/>
    </xf>
    <xf numFmtId="165" fontId="21" fillId="0" borderId="8" xfId="11" applyNumberFormat="1" applyFont="1" applyFill="1" applyBorder="1" applyAlignment="1" applyProtection="1">
      <alignment horizontal="center"/>
    </xf>
    <xf numFmtId="0" fontId="21" fillId="0" borderId="0" xfId="11" applyFont="1" applyProtection="1"/>
    <xf numFmtId="0" fontId="21" fillId="0" borderId="0" xfId="11" applyFont="1" applyFill="1" applyProtection="1"/>
    <xf numFmtId="0" fontId="36" fillId="0" borderId="0" xfId="11" applyFont="1" applyProtection="1"/>
    <xf numFmtId="0" fontId="21" fillId="0" borderId="57" xfId="11" applyFont="1" applyBorder="1" applyAlignment="1" applyProtection="1">
      <alignment horizontal="right"/>
    </xf>
    <xf numFmtId="0" fontId="22" fillId="0" borderId="58" xfId="0" applyFont="1" applyBorder="1" applyAlignment="1">
      <alignment horizontal="center" wrapText="1"/>
    </xf>
    <xf numFmtId="0" fontId="22" fillId="0" borderId="58" xfId="0" applyFont="1" applyBorder="1" applyAlignment="1">
      <alignment horizontal="center"/>
    </xf>
    <xf numFmtId="9" fontId="22" fillId="0" borderId="58" xfId="0" applyNumberFormat="1" applyFont="1" applyBorder="1" applyAlignment="1">
      <alignment horizontal="center"/>
    </xf>
    <xf numFmtId="164" fontId="22" fillId="0" borderId="58" xfId="0" applyNumberFormat="1" applyFont="1" applyBorder="1" applyAlignment="1">
      <alignment horizontal="center"/>
    </xf>
    <xf numFmtId="0" fontId="21" fillId="0" borderId="58" xfId="11" applyFont="1" applyBorder="1" applyAlignment="1" applyProtection="1">
      <alignment horizontal="right"/>
    </xf>
    <xf numFmtId="3" fontId="21" fillId="0" borderId="58" xfId="11" applyNumberFormat="1" applyFont="1" applyBorder="1" applyProtection="1"/>
    <xf numFmtId="0" fontId="22" fillId="2" borderId="0" xfId="11" applyFont="1" applyFill="1" applyAlignment="1" applyProtection="1">
      <alignment horizontal="center" vertical="center" wrapText="1"/>
    </xf>
    <xf numFmtId="0" fontId="22" fillId="0" borderId="0" xfId="10" applyFont="1" applyFill="1" applyBorder="1" applyAlignment="1" applyProtection="1">
      <alignment horizontal="left"/>
    </xf>
    <xf numFmtId="0" fontId="21" fillId="0" borderId="0" xfId="0" applyFont="1" applyAlignment="1" applyProtection="1">
      <alignment horizontal="center"/>
    </xf>
    <xf numFmtId="166" fontId="21" fillId="0" borderId="0" xfId="0" applyNumberFormat="1" applyFont="1" applyFill="1" applyAlignment="1" applyProtection="1">
      <alignment horizontal="center"/>
    </xf>
    <xf numFmtId="0" fontId="21" fillId="0" borderId="0" xfId="10" applyFont="1" applyFill="1" applyBorder="1" applyAlignment="1" applyProtection="1">
      <alignment horizontal="left" indent="1"/>
    </xf>
    <xf numFmtId="165" fontId="21" fillId="0" borderId="0" xfId="0" applyNumberFormat="1" applyFont="1" applyFill="1" applyAlignment="1" applyProtection="1">
      <alignment horizontal="center"/>
    </xf>
    <xf numFmtId="0" fontId="21" fillId="0" borderId="0" xfId="10" applyFont="1" applyFill="1" applyBorder="1" applyAlignment="1" applyProtection="1">
      <alignment horizontal="left" indent="2"/>
    </xf>
    <xf numFmtId="166" fontId="21" fillId="3" borderId="8" xfId="0" applyNumberFormat="1" applyFont="1" applyFill="1" applyBorder="1" applyAlignment="1" applyProtection="1">
      <alignment horizontal="center"/>
    </xf>
    <xf numFmtId="165" fontId="21" fillId="0" borderId="0" xfId="0" applyNumberFormat="1" applyFont="1" applyFill="1" applyAlignment="1" applyProtection="1">
      <alignment horizontal="center"/>
      <protection locked="0"/>
    </xf>
    <xf numFmtId="0" fontId="22" fillId="0" borderId="0" xfId="10" applyFont="1" applyFill="1" applyBorder="1" applyAlignment="1" applyProtection="1">
      <alignment horizontal="left" indent="10"/>
    </xf>
    <xf numFmtId="0" fontId="21" fillId="0" borderId="0" xfId="0" applyFont="1" applyProtection="1"/>
    <xf numFmtId="0" fontId="21" fillId="0" borderId="0" xfId="0" applyFont="1" applyBorder="1" applyAlignment="1" applyProtection="1">
      <alignment horizontal="center"/>
    </xf>
    <xf numFmtId="165" fontId="21" fillId="0" borderId="0" xfId="11" applyNumberFormat="1" applyFont="1" applyFill="1" applyAlignment="1" applyProtection="1">
      <alignment horizontal="center"/>
    </xf>
    <xf numFmtId="166" fontId="21" fillId="0" borderId="0" xfId="11" applyNumberFormat="1" applyFont="1" applyFill="1" applyAlignment="1" applyProtection="1">
      <alignment horizontal="center"/>
    </xf>
    <xf numFmtId="165" fontId="22" fillId="0" borderId="0" xfId="11" applyNumberFormat="1" applyFont="1" applyFill="1" applyAlignment="1" applyProtection="1">
      <alignment horizontal="center"/>
    </xf>
    <xf numFmtId="0" fontId="22" fillId="2" borderId="8" xfId="12" applyFont="1" applyFill="1" applyBorder="1" applyAlignment="1" applyProtection="1">
      <alignment horizontal="center" wrapText="1"/>
    </xf>
    <xf numFmtId="0" fontId="22" fillId="0" borderId="8" xfId="12" applyFont="1" applyFill="1" applyBorder="1" applyAlignment="1" applyProtection="1">
      <alignment horizontal="center" wrapText="1"/>
    </xf>
    <xf numFmtId="0" fontId="21" fillId="0" borderId="8" xfId="12" applyFont="1" applyFill="1" applyBorder="1" applyAlignment="1" applyProtection="1">
      <alignment horizontal="left" wrapText="1"/>
      <protection locked="0"/>
    </xf>
    <xf numFmtId="6" fontId="21" fillId="3" borderId="8" xfId="12" applyNumberFormat="1" applyFont="1" applyFill="1" applyBorder="1" applyAlignment="1" applyProtection="1">
      <alignment horizontal="center"/>
      <protection locked="0"/>
    </xf>
    <xf numFmtId="6" fontId="22" fillId="0" borderId="8" xfId="12" applyNumberFormat="1" applyFont="1" applyFill="1" applyBorder="1" applyAlignment="1" applyProtection="1">
      <alignment horizontal="center"/>
    </xf>
    <xf numFmtId="0" fontId="22" fillId="0" borderId="8" xfId="12" applyFont="1" applyBorder="1" applyAlignment="1" applyProtection="1">
      <alignment horizontal="left" wrapText="1"/>
    </xf>
    <xf numFmtId="0" fontId="21" fillId="0" borderId="8" xfId="12" applyFont="1" applyBorder="1"/>
    <xf numFmtId="10" fontId="21" fillId="3" borderId="8" xfId="12" applyNumberFormat="1" applyFont="1" applyFill="1" applyBorder="1" applyAlignment="1">
      <alignment horizontal="center"/>
    </xf>
    <xf numFmtId="6" fontId="21" fillId="0" borderId="8" xfId="12" applyNumberFormat="1" applyFont="1" applyBorder="1" applyAlignment="1">
      <alignment horizontal="center"/>
    </xf>
    <xf numFmtId="0" fontId="22" fillId="0" borderId="8" xfId="0" applyFont="1" applyBorder="1" applyAlignment="1"/>
    <xf numFmtId="0" fontId="21" fillId="0" borderId="0" xfId="12" applyFont="1" applyAlignment="1">
      <alignment horizontal="left" indent="1"/>
    </xf>
    <xf numFmtId="166" fontId="21" fillId="3" borderId="5" xfId="12" applyNumberFormat="1" applyFont="1" applyFill="1" applyBorder="1" applyAlignment="1" applyProtection="1">
      <alignment horizontal="center"/>
      <protection locked="0"/>
    </xf>
    <xf numFmtId="166" fontId="21" fillId="3" borderId="8" xfId="12" applyNumberFormat="1" applyFont="1" applyFill="1" applyBorder="1" applyAlignment="1" applyProtection="1">
      <alignment horizontal="center"/>
      <protection locked="0"/>
    </xf>
    <xf numFmtId="4" fontId="21" fillId="0" borderId="0" xfId="12" applyNumberFormat="1" applyFont="1" applyFill="1" applyBorder="1" applyAlignment="1" applyProtection="1">
      <alignment horizontal="center"/>
      <protection locked="0"/>
    </xf>
    <xf numFmtId="0" fontId="21" fillId="0" borderId="0" xfId="12" applyFont="1"/>
    <xf numFmtId="0" fontId="21" fillId="0" borderId="0" xfId="0" applyFont="1" applyAlignment="1">
      <alignment wrapText="1"/>
    </xf>
    <xf numFmtId="0" fontId="22" fillId="0" borderId="0" xfId="12" applyFont="1" applyAlignment="1">
      <alignment horizontal="left" indent="1"/>
    </xf>
    <xf numFmtId="0" fontId="22" fillId="0" borderId="0" xfId="12" applyFont="1" applyAlignment="1">
      <alignment horizontal="left" indent="3"/>
    </xf>
    <xf numFmtId="0" fontId="22" fillId="0" borderId="0" xfId="12" applyNumberFormat="1" applyFont="1" applyAlignment="1">
      <alignment horizontal="left" wrapText="1" indent="3"/>
    </xf>
    <xf numFmtId="0" fontId="32" fillId="0" borderId="0" xfId="9" applyFont="1" applyFill="1" applyBorder="1"/>
    <xf numFmtId="7" fontId="22" fillId="0" borderId="6" xfId="9" applyNumberFormat="1" applyFont="1" applyFill="1" applyBorder="1"/>
    <xf numFmtId="0" fontId="21" fillId="0" borderId="3" xfId="10" quotePrefix="1" applyFont="1" applyFill="1" applyBorder="1" applyAlignment="1" applyProtection="1">
      <alignment horizontal="center"/>
    </xf>
    <xf numFmtId="1" fontId="21" fillId="0" borderId="3" xfId="10" quotePrefix="1" applyNumberFormat="1" applyFont="1" applyFill="1" applyBorder="1" applyAlignment="1">
      <alignment horizontal="left"/>
    </xf>
    <xf numFmtId="0" fontId="21" fillId="0" borderId="3" xfId="10" quotePrefix="1" applyNumberFormat="1" applyFont="1" applyFill="1" applyBorder="1" applyAlignment="1">
      <alignment horizontal="left"/>
    </xf>
    <xf numFmtId="0" fontId="21" fillId="0" borderId="3" xfId="10" applyFont="1" applyFill="1" applyBorder="1" applyAlignment="1">
      <alignment horizontal="left"/>
    </xf>
    <xf numFmtId="0" fontId="22" fillId="2" borderId="60" xfId="10" applyFont="1" applyFill="1" applyBorder="1" applyAlignment="1">
      <alignment horizontal="center" vertical="center" wrapText="1"/>
    </xf>
    <xf numFmtId="0" fontId="22" fillId="2" borderId="2" xfId="10" applyFont="1" applyFill="1" applyBorder="1" applyAlignment="1">
      <alignment horizontal="center" vertical="center"/>
    </xf>
    <xf numFmtId="0" fontId="22" fillId="2" borderId="2" xfId="9" applyFont="1" applyFill="1" applyBorder="1" applyAlignment="1">
      <alignment horizontal="center" wrapText="1"/>
    </xf>
    <xf numFmtId="166" fontId="22" fillId="2" borderId="7" xfId="9" applyNumberFormat="1" applyFont="1" applyFill="1" applyBorder="1" applyAlignment="1">
      <alignment horizontal="center" wrapText="1"/>
    </xf>
    <xf numFmtId="0" fontId="21" fillId="0" borderId="61" xfId="10" applyFont="1" applyFill="1" applyBorder="1" applyAlignment="1">
      <alignment horizontal="left"/>
    </xf>
    <xf numFmtId="0" fontId="22" fillId="0" borderId="62" xfId="9" quotePrefix="1" applyFont="1" applyFill="1" applyBorder="1" applyAlignment="1">
      <alignment horizontal="center"/>
    </xf>
    <xf numFmtId="0" fontId="22" fillId="0" borderId="61" xfId="10" applyFont="1" applyFill="1" applyBorder="1" applyAlignment="1" applyProtection="1">
      <alignment horizontal="center"/>
    </xf>
    <xf numFmtId="38" fontId="22" fillId="0" borderId="62" xfId="2" applyFont="1" applyFill="1" applyBorder="1"/>
    <xf numFmtId="0" fontId="21" fillId="0" borderId="61" xfId="10" quotePrefix="1" applyFont="1" applyFill="1" applyBorder="1" applyAlignment="1" applyProtection="1">
      <alignment horizontal="center"/>
    </xf>
    <xf numFmtId="1" fontId="21" fillId="0" borderId="61" xfId="10" quotePrefix="1" applyNumberFormat="1" applyFont="1" applyFill="1" applyBorder="1" applyAlignment="1">
      <alignment horizontal="left"/>
    </xf>
    <xf numFmtId="7" fontId="22" fillId="0" borderId="62" xfId="9" applyNumberFormat="1" applyFont="1" applyFill="1" applyBorder="1"/>
    <xf numFmtId="7" fontId="22" fillId="0" borderId="63" xfId="9" applyNumberFormat="1" applyFont="1" applyFill="1" applyBorder="1"/>
    <xf numFmtId="0" fontId="22" fillId="0" borderId="61" xfId="10" quotePrefix="1" applyFont="1" applyFill="1" applyBorder="1" applyAlignment="1" applyProtection="1">
      <alignment horizontal="center"/>
    </xf>
    <xf numFmtId="0" fontId="21" fillId="0" borderId="61" xfId="10" quotePrefix="1" applyNumberFormat="1" applyFont="1" applyFill="1" applyBorder="1" applyAlignment="1">
      <alignment horizontal="left"/>
    </xf>
    <xf numFmtId="0" fontId="21" fillId="0" borderId="64" xfId="10" applyFont="1" applyFill="1" applyBorder="1" applyAlignment="1">
      <alignment horizontal="left"/>
    </xf>
    <xf numFmtId="0" fontId="22" fillId="0" borderId="6" xfId="10" applyFont="1" applyFill="1" applyBorder="1"/>
    <xf numFmtId="0" fontId="21" fillId="0" borderId="6" xfId="10" applyFont="1" applyFill="1" applyBorder="1" applyAlignment="1">
      <alignment horizontal="center"/>
    </xf>
    <xf numFmtId="9" fontId="21" fillId="0" borderId="8" xfId="11" applyNumberFormat="1" applyFont="1" applyFill="1" applyBorder="1" applyAlignment="1" applyProtection="1">
      <alignment horizontal="center"/>
      <protection locked="0"/>
    </xf>
    <xf numFmtId="165" fontId="22" fillId="0" borderId="0" xfId="0" applyNumberFormat="1" applyFont="1" applyFill="1" applyAlignment="1" applyProtection="1">
      <alignment horizontal="center"/>
    </xf>
    <xf numFmtId="0" fontId="30" fillId="6" borderId="18" xfId="8" applyFont="1" applyFill="1" applyBorder="1" applyAlignment="1" applyProtection="1">
      <alignment horizontal="left" wrapText="1"/>
    </xf>
    <xf numFmtId="0" fontId="31" fillId="6" borderId="8" xfId="8" applyFont="1" applyFill="1" applyBorder="1" applyAlignment="1" applyProtection="1">
      <alignment horizontal="left"/>
    </xf>
    <xf numFmtId="0" fontId="28" fillId="6" borderId="19" xfId="8" applyFont="1" applyFill="1" applyBorder="1" applyAlignment="1" applyProtection="1">
      <alignment horizontal="left"/>
    </xf>
    <xf numFmtId="2" fontId="12" fillId="0" borderId="8" xfId="8" applyNumberFormat="1" applyFont="1" applyBorder="1" applyProtection="1"/>
    <xf numFmtId="2" fontId="12" fillId="0" borderId="8" xfId="1" applyNumberFormat="1" applyFont="1" applyBorder="1" applyProtection="1"/>
    <xf numFmtId="39" fontId="23" fillId="3" borderId="8" xfId="1" applyNumberFormat="1" applyFont="1" applyFill="1" applyBorder="1" applyAlignment="1" applyProtection="1">
      <alignment horizontal="right"/>
      <protection locked="0"/>
    </xf>
    <xf numFmtId="2" fontId="12" fillId="0" borderId="8" xfId="8" applyNumberFormat="1" applyFont="1" applyBorder="1" applyAlignment="1" applyProtection="1">
      <alignment horizontal="right"/>
    </xf>
    <xf numFmtId="0" fontId="11" fillId="0" borderId="0" xfId="10" applyFont="1" applyFill="1" applyBorder="1" applyAlignment="1">
      <alignment horizontal="center" vertical="top"/>
    </xf>
    <xf numFmtId="0" fontId="24" fillId="2" borderId="0" xfId="8" applyFont="1" applyFill="1" applyAlignment="1">
      <alignment horizontal="center" vertical="center" wrapText="1"/>
    </xf>
    <xf numFmtId="0" fontId="24" fillId="2" borderId="0" xfId="8" applyFont="1" applyFill="1" applyBorder="1" applyAlignment="1">
      <alignment horizontal="center" vertical="center"/>
    </xf>
    <xf numFmtId="0" fontId="24" fillId="2" borderId="6" xfId="8" applyFont="1" applyFill="1" applyBorder="1" applyAlignment="1">
      <alignment horizontal="center" vertical="center"/>
    </xf>
    <xf numFmtId="0" fontId="24" fillId="7" borderId="0" xfId="8" applyFont="1" applyFill="1" applyBorder="1" applyAlignment="1">
      <alignment horizontal="center" vertical="center"/>
    </xf>
    <xf numFmtId="0" fontId="6" fillId="2" borderId="0" xfId="8" applyFont="1" applyFill="1" applyBorder="1" applyAlignment="1">
      <alignment horizontal="center" vertical="center"/>
    </xf>
    <xf numFmtId="0" fontId="6" fillId="2" borderId="6" xfId="8" applyFont="1" applyFill="1" applyBorder="1" applyAlignment="1">
      <alignment horizontal="center" vertical="center"/>
    </xf>
    <xf numFmtId="0" fontId="24" fillId="2" borderId="0" xfId="8" applyFont="1" applyFill="1" applyBorder="1" applyAlignment="1">
      <alignment horizontal="center" vertical="center" wrapText="1"/>
    </xf>
    <xf numFmtId="0" fontId="24" fillId="2" borderId="6" xfId="8" applyFont="1" applyFill="1" applyBorder="1" applyAlignment="1">
      <alignment horizontal="center" vertical="center" wrapText="1"/>
    </xf>
    <xf numFmtId="0" fontId="22" fillId="0" borderId="59" xfId="11" applyFont="1" applyBorder="1" applyAlignment="1" applyProtection="1"/>
    <xf numFmtId="0" fontId="22" fillId="0" borderId="57" xfId="11" applyFont="1" applyBorder="1" applyAlignment="1" applyProtection="1"/>
    <xf numFmtId="0" fontId="22" fillId="0" borderId="0" xfId="10" applyFont="1" applyFill="1" applyBorder="1" applyAlignment="1" applyProtection="1">
      <alignment horizontal="left"/>
    </xf>
    <xf numFmtId="0" fontId="22" fillId="0" borderId="0" xfId="11" applyFont="1" applyAlignment="1" applyProtection="1">
      <alignment horizontal="left"/>
    </xf>
    <xf numFmtId="0" fontId="22" fillId="0" borderId="8" xfId="12" applyFont="1" applyBorder="1" applyAlignment="1" applyProtection="1">
      <alignment horizontal="left" wrapText="1"/>
    </xf>
    <xf numFmtId="0" fontId="22" fillId="0" borderId="8" xfId="0" applyFont="1" applyBorder="1" applyAlignment="1"/>
    <xf numFmtId="0" fontId="21" fillId="0" borderId="0" xfId="12" applyFont="1" applyAlignment="1">
      <alignment wrapText="1"/>
    </xf>
    <xf numFmtId="0" fontId="21" fillId="0" borderId="0" xfId="0" applyFont="1" applyAlignment="1">
      <alignment wrapText="1"/>
    </xf>
    <xf numFmtId="0" fontId="22" fillId="2" borderId="6" xfId="12" applyFont="1" applyFill="1" applyBorder="1" applyAlignment="1">
      <alignment horizontal="center"/>
    </xf>
  </cellXfs>
  <cellStyles count="16">
    <cellStyle name="Comma" xfId="1" builtinId="3"/>
    <cellStyle name="Comma [0]_CVC Chart of accounts-working-wmw" xfId="2"/>
    <cellStyle name="Grey" xfId="3"/>
    <cellStyle name="Header1" xfId="4"/>
    <cellStyle name="Header2" xfId="5"/>
    <cellStyle name="Input [yellow]" xfId="6"/>
    <cellStyle name="Normal" xfId="0" builtinId="0"/>
    <cellStyle name="Normal - Style1" xfId="7"/>
    <cellStyle name="Normal_Base Services" xfId="8"/>
    <cellStyle name="Normal_CVC Chart of accounts-working-wmw" xfId="9"/>
    <cellStyle name="Normal_New BOMA Listing" xfId="10"/>
    <cellStyle name="Normal_RFP - Exhibit G" xfId="11"/>
    <cellStyle name="Normal_TCC Att. H2 - H12 Pricing Templates" xfId="12"/>
    <cellStyle name="Percent" xfId="13" builtinId="5"/>
    <cellStyle name="Percent [2]" xfId="14"/>
    <cellStyle name="Times New Roman" xfId="1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view="pageLayout" topLeftCell="A8" zoomScaleNormal="100" zoomScaleSheetLayoutView="100" workbookViewId="0">
      <selection activeCell="B9" sqref="B9"/>
    </sheetView>
  </sheetViews>
  <sheetFormatPr defaultRowHeight="15"/>
  <cols>
    <col min="1" max="1" width="30.85546875" style="95" bestFit="1" customWidth="1"/>
    <col min="2" max="6" width="17.85546875" style="95" customWidth="1"/>
    <col min="7" max="8" width="18.7109375" style="95" customWidth="1"/>
    <col min="9" max="10" width="18.85546875" style="95" customWidth="1"/>
    <col min="11" max="16" width="9.7109375" style="95" hidden="1" customWidth="1"/>
    <col min="17" max="16384" width="9.140625" style="95"/>
  </cols>
  <sheetData>
    <row r="1" spans="1:16" ht="15.75">
      <c r="A1" s="92"/>
      <c r="B1" s="93"/>
      <c r="C1" s="93"/>
      <c r="D1" s="93"/>
      <c r="E1" s="93"/>
      <c r="F1" s="93"/>
      <c r="G1" s="94"/>
      <c r="I1" s="93"/>
      <c r="K1" s="96"/>
      <c r="L1" s="96"/>
      <c r="M1" s="96"/>
      <c r="N1" s="96"/>
      <c r="O1" s="96"/>
      <c r="P1" s="96"/>
    </row>
    <row r="2" spans="1:16" ht="15.75">
      <c r="A2" s="92"/>
      <c r="B2" s="97"/>
      <c r="E2" s="98"/>
      <c r="F2" s="99"/>
      <c r="G2" s="94"/>
      <c r="I2" s="93"/>
      <c r="K2" s="96"/>
      <c r="L2" s="96"/>
      <c r="M2" s="96"/>
      <c r="N2" s="96"/>
      <c r="O2" s="96"/>
      <c r="P2" s="96"/>
    </row>
    <row r="3" spans="1:16" s="100" customFormat="1" ht="43.5" customHeight="1">
      <c r="A3" s="126" t="s">
        <v>178</v>
      </c>
      <c r="B3" s="126" t="s">
        <v>103</v>
      </c>
      <c r="C3" s="128" t="s">
        <v>176</v>
      </c>
      <c r="D3" s="126" t="s">
        <v>172</v>
      </c>
      <c r="E3" s="126" t="s">
        <v>142</v>
      </c>
      <c r="F3" s="126" t="s">
        <v>138</v>
      </c>
      <c r="G3" s="128" t="s">
        <v>175</v>
      </c>
      <c r="K3" s="101"/>
      <c r="L3" s="101"/>
      <c r="M3" s="101"/>
      <c r="N3" s="101"/>
      <c r="O3" s="101"/>
      <c r="P3" s="101"/>
    </row>
    <row r="4" spans="1:16" ht="24.95" customHeight="1">
      <c r="A4" s="113"/>
      <c r="B4" s="114" t="s">
        <v>79</v>
      </c>
      <c r="C4" s="114" t="s">
        <v>79</v>
      </c>
      <c r="D4" s="114" t="s">
        <v>79</v>
      </c>
      <c r="E4" s="114" t="s">
        <v>79</v>
      </c>
      <c r="F4" s="114" t="s">
        <v>79</v>
      </c>
      <c r="G4" s="114" t="s">
        <v>79</v>
      </c>
      <c r="K4" s="102" t="s">
        <v>79</v>
      </c>
      <c r="L4" s="102" t="s">
        <v>80</v>
      </c>
      <c r="M4" s="102" t="s">
        <v>79</v>
      </c>
      <c r="N4" s="102" t="s">
        <v>80</v>
      </c>
      <c r="O4" s="102" t="s">
        <v>79</v>
      </c>
      <c r="P4" s="102" t="s">
        <v>80</v>
      </c>
    </row>
    <row r="5" spans="1:16" ht="24.95" customHeight="1">
      <c r="A5" s="113" t="s">
        <v>78</v>
      </c>
      <c r="B5" s="115">
        <f>'H-1B GRBCC'!D17</f>
        <v>0</v>
      </c>
      <c r="C5" s="115">
        <f>'H-1B Convention District Garage'!D17</f>
        <v>0</v>
      </c>
      <c r="D5" s="115">
        <f>'H-1B Tundra Garage'!D17</f>
        <v>0</v>
      </c>
      <c r="E5" s="115">
        <f>'H-1B Wortham Theater'!D17</f>
        <v>0</v>
      </c>
      <c r="F5" s="115">
        <f>'H-1B Jones Hall'!D17</f>
        <v>0</v>
      </c>
      <c r="G5" s="115">
        <f>'H-1B T.D. Parking'!D17</f>
        <v>0</v>
      </c>
      <c r="K5" s="103"/>
      <c r="L5" s="104" t="e">
        <f>IF(#REF!&gt;0,K5/#REF!,0)</f>
        <v>#REF!</v>
      </c>
      <c r="M5" s="103"/>
      <c r="N5" s="104" t="e">
        <f>IF(#REF!&gt;0,M5/#REF!,0)</f>
        <v>#REF!</v>
      </c>
      <c r="O5" s="103"/>
      <c r="P5" s="104" t="e">
        <f>IF(#REF!&gt;0,O5/#REF!,0)</f>
        <v>#REF!</v>
      </c>
    </row>
    <row r="6" spans="1:16" ht="24.95" customHeight="1">
      <c r="A6" s="116" t="s">
        <v>92</v>
      </c>
      <c r="B6" s="115">
        <f>'H-1B GRBCC'!D31</f>
        <v>0</v>
      </c>
      <c r="C6" s="115">
        <f>'H-1B Convention District Garage'!D31</f>
        <v>0</v>
      </c>
      <c r="D6" s="115">
        <f>'H-1B Tundra Garage'!D31</f>
        <v>0</v>
      </c>
      <c r="E6" s="115">
        <f>'H-1B Wortham Theater'!D31</f>
        <v>0</v>
      </c>
      <c r="F6" s="115">
        <f>'H-1B Jones Hall'!D31</f>
        <v>0</v>
      </c>
      <c r="G6" s="115">
        <f>'H-1B T.D. Parking'!D31</f>
        <v>0</v>
      </c>
      <c r="K6" s="103"/>
      <c r="L6" s="104" t="e">
        <f>IF(#REF!&gt;0,K6/#REF!,0)</f>
        <v>#REF!</v>
      </c>
      <c r="M6" s="103"/>
      <c r="N6" s="104" t="e">
        <f>IF(#REF!&gt;0,M6/#REF!,0)</f>
        <v>#REF!</v>
      </c>
      <c r="O6" s="103"/>
      <c r="P6" s="104" t="e">
        <f>IF(#REF!&gt;0,O6/#REF!,0)</f>
        <v>#REF!</v>
      </c>
    </row>
    <row r="7" spans="1:16" ht="24.95" customHeight="1">
      <c r="A7" s="116" t="s">
        <v>120</v>
      </c>
      <c r="B7" s="117"/>
      <c r="C7" s="117"/>
      <c r="D7" s="117"/>
      <c r="E7" s="117"/>
      <c r="F7" s="117"/>
      <c r="G7" s="117"/>
      <c r="K7" s="103"/>
      <c r="L7" s="104"/>
      <c r="M7" s="103"/>
      <c r="N7" s="104"/>
      <c r="O7" s="103"/>
      <c r="P7" s="104"/>
    </row>
    <row r="8" spans="1:16" ht="24.95" customHeight="1">
      <c r="A8" s="118" t="s">
        <v>149</v>
      </c>
      <c r="B8" s="119">
        <f t="shared" ref="B8" si="0">B5+B6</f>
        <v>0</v>
      </c>
      <c r="C8" s="119">
        <f t="shared" ref="C8" si="1">C5+C6</f>
        <v>0</v>
      </c>
      <c r="D8" s="119">
        <f>D5+D6</f>
        <v>0</v>
      </c>
      <c r="E8" s="119">
        <f>E5+E6</f>
        <v>0</v>
      </c>
      <c r="F8" s="119">
        <f>F5+F6</f>
        <v>0</v>
      </c>
      <c r="G8" s="119">
        <f>G5+G6</f>
        <v>0</v>
      </c>
      <c r="K8" s="103"/>
      <c r="L8" s="104"/>
      <c r="M8" s="103"/>
      <c r="N8" s="104"/>
      <c r="O8" s="103"/>
      <c r="P8" s="104"/>
    </row>
    <row r="9" spans="1:16" ht="24.95" customHeight="1">
      <c r="A9" s="113" t="s">
        <v>131</v>
      </c>
      <c r="B9" s="115">
        <f>'H-1B GRBCC'!D41</f>
        <v>0</v>
      </c>
      <c r="C9" s="115">
        <f>'H-1B Convention District Garage'!D41</f>
        <v>0</v>
      </c>
      <c r="D9" s="115">
        <f>'H-1B Tundra Garage'!D41</f>
        <v>0</v>
      </c>
      <c r="E9" s="115">
        <f>'H-1B Wortham Theater'!D41</f>
        <v>0</v>
      </c>
      <c r="F9" s="115">
        <f>'H-1B Jones Hall'!D41</f>
        <v>0</v>
      </c>
      <c r="G9" s="115">
        <f>'H-1B T.D. Parking'!D41</f>
        <v>0</v>
      </c>
      <c r="K9" s="103"/>
      <c r="L9" s="104" t="e">
        <f>IF(#REF!&gt;0,K9/#REF!,0)</f>
        <v>#REF!</v>
      </c>
      <c r="M9" s="103"/>
      <c r="N9" s="104" t="e">
        <f>IF(#REF!&gt;0,M9/#REF!,0)</f>
        <v>#REF!</v>
      </c>
      <c r="O9" s="103"/>
      <c r="P9" s="104" t="e">
        <f>IF(#REF!&gt;0,O9/#REF!,0)</f>
        <v>#REF!</v>
      </c>
    </row>
    <row r="10" spans="1:16" ht="24.95" customHeight="1">
      <c r="A10" s="120" t="s">
        <v>121</v>
      </c>
      <c r="B10" s="117"/>
      <c r="C10" s="117"/>
      <c r="D10" s="117"/>
      <c r="E10" s="117"/>
      <c r="F10" s="117"/>
      <c r="G10" s="117"/>
      <c r="K10" s="103"/>
      <c r="L10" s="104"/>
      <c r="M10" s="103"/>
      <c r="N10" s="104"/>
      <c r="O10" s="103"/>
      <c r="P10" s="104"/>
    </row>
    <row r="11" spans="1:16" ht="24.95" customHeight="1">
      <c r="A11" s="105"/>
      <c r="B11" s="105"/>
      <c r="C11" s="105"/>
      <c r="D11" s="121"/>
      <c r="E11" s="105"/>
      <c r="F11" s="105"/>
      <c r="G11" s="121"/>
      <c r="H11" s="105"/>
      <c r="K11" s="106"/>
      <c r="L11" s="107"/>
      <c r="M11" s="106"/>
      <c r="N11" s="107"/>
      <c r="O11" s="106"/>
      <c r="P11" s="107"/>
    </row>
    <row r="12" spans="1:16" ht="24.95" customHeight="1">
      <c r="A12" s="124" t="s">
        <v>141</v>
      </c>
      <c r="B12" s="125">
        <f t="shared" ref="B12" si="2">B8+B9</f>
        <v>0</v>
      </c>
      <c r="C12" s="125">
        <f t="shared" ref="C12" si="3">C8+C9</f>
        <v>0</v>
      </c>
      <c r="D12" s="125">
        <f>D8+D9</f>
        <v>0</v>
      </c>
      <c r="E12" s="125">
        <f>E8+E9</f>
        <v>0</v>
      </c>
      <c r="F12" s="125">
        <f>F8+F9</f>
        <v>0</v>
      </c>
      <c r="G12" s="125">
        <f>G8+G9</f>
        <v>0</v>
      </c>
      <c r="H12" s="108"/>
      <c r="I12" s="108"/>
      <c r="K12" s="109"/>
      <c r="L12" s="110"/>
      <c r="M12" s="109"/>
      <c r="N12" s="110"/>
      <c r="O12" s="109"/>
      <c r="P12" s="110"/>
    </row>
    <row r="13" spans="1:16" s="100" customFormat="1">
      <c r="A13" s="92"/>
      <c r="B13" s="112"/>
      <c r="C13" s="111"/>
      <c r="D13" s="92"/>
      <c r="E13" s="111"/>
      <c r="F13" s="121"/>
      <c r="G13" s="111"/>
      <c r="H13" s="111"/>
      <c r="I13" s="112"/>
      <c r="K13" s="106"/>
      <c r="L13" s="107"/>
      <c r="M13" s="106"/>
      <c r="N13" s="107"/>
      <c r="O13" s="106"/>
      <c r="P13" s="107"/>
    </row>
    <row r="14" spans="1:16" s="100" customFormat="1" ht="29.25" customHeight="1">
      <c r="A14" s="126" t="s">
        <v>178</v>
      </c>
      <c r="B14" s="127" t="s">
        <v>171</v>
      </c>
      <c r="C14" s="127" t="s">
        <v>146</v>
      </c>
      <c r="D14" s="127" t="s">
        <v>139</v>
      </c>
      <c r="E14" s="128" t="s">
        <v>170</v>
      </c>
      <c r="F14" s="127" t="s">
        <v>140</v>
      </c>
      <c r="G14" s="128" t="s">
        <v>61</v>
      </c>
      <c r="K14" s="106"/>
      <c r="L14" s="107"/>
      <c r="M14" s="106"/>
      <c r="N14" s="107"/>
      <c r="O14" s="106"/>
      <c r="P14" s="107"/>
    </row>
    <row r="15" spans="1:16" s="100" customFormat="1" ht="24.75" customHeight="1">
      <c r="A15" s="113"/>
      <c r="B15" s="114" t="s">
        <v>79</v>
      </c>
      <c r="C15" s="114" t="s">
        <v>79</v>
      </c>
      <c r="D15" s="114" t="s">
        <v>79</v>
      </c>
      <c r="E15" s="114" t="s">
        <v>79</v>
      </c>
      <c r="F15" s="114" t="s">
        <v>79</v>
      </c>
      <c r="G15" s="114" t="s">
        <v>79</v>
      </c>
      <c r="J15" s="112"/>
      <c r="K15" s="106"/>
      <c r="L15" s="107"/>
      <c r="M15" s="106"/>
      <c r="N15" s="107"/>
      <c r="O15" s="106"/>
      <c r="P15" s="107"/>
    </row>
    <row r="16" spans="1:16" ht="24.75" customHeight="1">
      <c r="A16" s="113" t="s">
        <v>78</v>
      </c>
      <c r="B16" s="122">
        <f>'H-1B Houston First Outdoors'!D17</f>
        <v>0</v>
      </c>
      <c r="C16" s="122">
        <f>'H-1B MOT'!D17</f>
        <v>0</v>
      </c>
      <c r="D16" s="122">
        <f>'H-1B HCA'!D17</f>
        <v>0</v>
      </c>
      <c r="E16" s="115">
        <f>'H-1B Sunset Coffee Building'!D17</f>
        <v>0</v>
      </c>
      <c r="F16" s="122">
        <f>'H-1B Talento Bilingue'!D17</f>
        <v>0</v>
      </c>
      <c r="G16" s="115">
        <f>B5+C5+D5+E5+F5+G5+B16+C16+D16+E16+F16</f>
        <v>0</v>
      </c>
      <c r="J16" s="92"/>
      <c r="K16" s="100"/>
      <c r="L16" s="100"/>
      <c r="M16" s="100"/>
      <c r="N16" s="100"/>
      <c r="O16" s="100"/>
      <c r="P16" s="100"/>
    </row>
    <row r="17" spans="1:7" ht="24.75" customHeight="1">
      <c r="A17" s="116" t="s">
        <v>92</v>
      </c>
      <c r="B17" s="122">
        <f>'H-1B Houston First Outdoors'!D31</f>
        <v>0</v>
      </c>
      <c r="C17" s="122">
        <f>'H-1B MOT'!D31</f>
        <v>0</v>
      </c>
      <c r="D17" s="122">
        <f>'H-1B HCA'!D31</f>
        <v>0</v>
      </c>
      <c r="E17" s="115">
        <f>'H-1B Sunset Coffee Building'!D31</f>
        <v>0</v>
      </c>
      <c r="F17" s="122">
        <f>'H-1B Talento Bilingue'!D31</f>
        <v>0</v>
      </c>
      <c r="G17" s="115">
        <f>SUM(B6+C6+D6+E6+F6+G6+B17+C17+D17+E17+F17)</f>
        <v>0</v>
      </c>
    </row>
    <row r="18" spans="1:7" ht="24.75" customHeight="1">
      <c r="A18" s="116" t="s">
        <v>120</v>
      </c>
      <c r="B18" s="117"/>
      <c r="C18" s="117"/>
      <c r="D18" s="117"/>
      <c r="E18" s="117"/>
      <c r="F18" s="117"/>
      <c r="G18" s="115">
        <f>'H-1D Unit Pricing'!F11</f>
        <v>0</v>
      </c>
    </row>
    <row r="19" spans="1:7" ht="24.75" customHeight="1">
      <c r="A19" s="118" t="s">
        <v>149</v>
      </c>
      <c r="B19" s="119">
        <f>B16+B17</f>
        <v>0</v>
      </c>
      <c r="C19" s="119">
        <f>C16+C17</f>
        <v>0</v>
      </c>
      <c r="D19" s="119">
        <f>D16+D17</f>
        <v>0</v>
      </c>
      <c r="E19" s="119">
        <f>E16+E17</f>
        <v>0</v>
      </c>
      <c r="F19" s="119">
        <f>F16+F17</f>
        <v>0</v>
      </c>
      <c r="G19" s="119">
        <f>SUM(G16:G18)</f>
        <v>0</v>
      </c>
    </row>
    <row r="20" spans="1:7" ht="24.75" customHeight="1">
      <c r="A20" s="113" t="s">
        <v>131</v>
      </c>
      <c r="B20" s="122">
        <f>'H-1B Houston First Outdoors'!D41</f>
        <v>0</v>
      </c>
      <c r="C20" s="115">
        <f>'H-1B MOT'!D41</f>
        <v>0</v>
      </c>
      <c r="D20" s="115">
        <f>'H-1B HCA'!D41</f>
        <v>0</v>
      </c>
      <c r="E20" s="115">
        <f>'H-1B Sunset Coffee Building'!D41</f>
        <v>0</v>
      </c>
      <c r="F20" s="115">
        <f>'H-1B Talento Bilingue'!D41</f>
        <v>0</v>
      </c>
      <c r="G20" s="115">
        <f>B9+C9+D9+E9+F9+G9+B20+C20+D20+E20+F20</f>
        <v>0</v>
      </c>
    </row>
    <row r="21" spans="1:7" ht="24.75" customHeight="1">
      <c r="A21" s="120" t="s">
        <v>121</v>
      </c>
      <c r="B21" s="117"/>
      <c r="C21" s="117"/>
      <c r="D21" s="117"/>
      <c r="E21" s="117"/>
      <c r="F21" s="117"/>
      <c r="G21" s="115">
        <f>'H-1D Unit Pricing'!F19</f>
        <v>0</v>
      </c>
    </row>
    <row r="22" spans="1:7" ht="24.75" customHeight="1">
      <c r="A22" s="105"/>
      <c r="B22" s="121"/>
      <c r="C22" s="121"/>
      <c r="D22" s="121"/>
      <c r="E22" s="121"/>
      <c r="F22" s="121"/>
      <c r="G22" s="123"/>
    </row>
    <row r="23" spans="1:7" ht="24.75" customHeight="1">
      <c r="A23" s="124" t="s">
        <v>141</v>
      </c>
      <c r="B23" s="125">
        <f>B19+B20</f>
        <v>0</v>
      </c>
      <c r="C23" s="125">
        <f>C19+C20</f>
        <v>0</v>
      </c>
      <c r="D23" s="125">
        <f>D19+D20</f>
        <v>0</v>
      </c>
      <c r="E23" s="125">
        <f>E19+E20</f>
        <v>0</v>
      </c>
      <c r="F23" s="125">
        <f>F19+F20</f>
        <v>0</v>
      </c>
      <c r="G23" s="108"/>
    </row>
    <row r="24" spans="1:7" ht="24.75" customHeight="1">
      <c r="A24" s="121"/>
      <c r="B24" s="121"/>
      <c r="C24" s="121"/>
      <c r="D24" s="121"/>
      <c r="E24" s="121"/>
      <c r="F24" s="121"/>
      <c r="G24" s="112"/>
    </row>
    <row r="25" spans="1:7" ht="24.75" customHeight="1">
      <c r="A25" s="121"/>
      <c r="B25" s="121"/>
      <c r="C25" s="121"/>
      <c r="D25" s="121"/>
      <c r="E25" s="121"/>
      <c r="F25" s="129" t="s">
        <v>99</v>
      </c>
      <c r="G25" s="130">
        <f>G19+G20+G21</f>
        <v>0</v>
      </c>
    </row>
  </sheetData>
  <customSheetViews>
    <customSheetView guid="{BCC6E250-BE62-4BDD-B690-C1A625D8B144}" showPageBreaks="1" printArea="1" hiddenColumns="1" view="pageBreakPreview" showRuler="0" topLeftCell="A8">
      <selection activeCell="F20" sqref="F20"/>
      <colBreaks count="1" manualBreakCount="1">
        <brk id="7" max="1048575" man="1"/>
      </colBreaks>
      <pageMargins left="0.34" right="0.26" top="1.46" bottom="0.79" header="0.5" footer="0.31"/>
      <printOptions horizontalCentered="1"/>
      <pageSetup scale="80" orientation="landscape" useFirstPageNumber="1" r:id="rId1"/>
      <headerFooter alignWithMargins="0">
        <oddHeader>&amp;C&amp;"Garamond,Bold"&amp;16
Attachment H
Rollup Summary&amp;R&amp;"Garamond,Regular"City of Houston
Operations and Maintenance RFP</oddHeader>
        <oddFooter>&amp;C&amp;"Garamond,Regular"
&amp;R&amp;"Garamond,Regular"&amp;9
Page &amp;P</oddFooter>
      </headerFooter>
    </customSheetView>
  </customSheetViews>
  <phoneticPr fontId="0" type="noConversion"/>
  <printOptions horizontalCentered="1" gridLines="1"/>
  <pageMargins left="0.34" right="0.26" top="1.46" bottom="0.79" header="0.5" footer="0.31"/>
  <pageSetup scale="73" orientation="landscape" useFirstPageNumber="1" r:id="rId2"/>
  <headerFooter alignWithMargins="0">
    <oddHeader>&amp;C&amp;"Garamond,Bold"&amp;16Attachment H
Rollup Summary&amp;R&amp;9Houston First Corporation
Operations and Maintenance RFP</oddHeader>
    <oddFooter>&amp;C&amp;"Garamond,Regular"
&amp;R&amp;9Page 1</oddFooter>
  </headerFooter>
  <colBreaks count="1" manualBreakCount="1">
    <brk id="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R22"/>
  <sheetViews>
    <sheetView view="pageLayout" topLeftCell="B2" zoomScaleNormal="75" zoomScaleSheetLayoutView="100" workbookViewId="0">
      <selection activeCell="J21" sqref="J21"/>
    </sheetView>
  </sheetViews>
  <sheetFormatPr defaultColWidth="8" defaultRowHeight="12.75"/>
  <cols>
    <col min="1" max="1" width="45.85546875" style="47" customWidth="1"/>
    <col min="2" max="2" width="15.7109375" style="47" customWidth="1"/>
    <col min="3" max="3" width="11.7109375" style="47" customWidth="1"/>
    <col min="4" max="4" width="10.5703125" style="47" customWidth="1"/>
    <col min="5" max="5" width="14.42578125" style="47" customWidth="1"/>
    <col min="6" max="6" width="9.5703125" style="47" customWidth="1"/>
    <col min="7" max="8" width="13.28515625" style="47" customWidth="1"/>
    <col min="9" max="9" width="19.85546875" style="47" customWidth="1"/>
    <col min="10" max="10" width="20" style="47" customWidth="1"/>
    <col min="11" max="16384" width="8" style="47"/>
  </cols>
  <sheetData>
    <row r="1" spans="1:18" s="48" customFormat="1" ht="54.75" customHeight="1">
      <c r="A1" s="141" t="s">
        <v>40</v>
      </c>
      <c r="B1" s="141" t="s">
        <v>41</v>
      </c>
      <c r="C1" s="142" t="s">
        <v>42</v>
      </c>
      <c r="D1" s="142"/>
      <c r="E1" s="141" t="s">
        <v>43</v>
      </c>
      <c r="F1" s="141" t="s">
        <v>44</v>
      </c>
      <c r="G1" s="141" t="s">
        <v>45</v>
      </c>
      <c r="H1" s="141" t="s">
        <v>46</v>
      </c>
      <c r="I1" s="141" t="s">
        <v>47</v>
      </c>
      <c r="J1" s="141" t="s">
        <v>102</v>
      </c>
      <c r="K1" s="140"/>
      <c r="L1" s="140"/>
      <c r="M1" s="140"/>
      <c r="N1" s="140"/>
      <c r="O1" s="140"/>
      <c r="P1" s="140"/>
      <c r="Q1" s="140"/>
      <c r="R1" s="140"/>
    </row>
    <row r="2" spans="1:18" s="48" customFormat="1" ht="15.75">
      <c r="A2" s="323"/>
      <c r="B2" s="309"/>
      <c r="C2" s="309" t="s">
        <v>48</v>
      </c>
      <c r="D2" s="309" t="s">
        <v>49</v>
      </c>
      <c r="E2" s="309"/>
      <c r="F2" s="309"/>
      <c r="G2" s="309"/>
      <c r="H2" s="309"/>
      <c r="I2" s="309"/>
      <c r="J2" s="327"/>
    </row>
    <row r="3" spans="1:18" ht="15">
      <c r="A3" s="314"/>
      <c r="B3" s="206"/>
      <c r="C3" s="207"/>
      <c r="D3" s="207"/>
      <c r="E3" s="207"/>
      <c r="F3" s="225"/>
      <c r="G3" s="207"/>
      <c r="H3" s="207"/>
      <c r="I3" s="207"/>
      <c r="J3" s="328"/>
    </row>
    <row r="4" spans="1:18" ht="15">
      <c r="A4" s="259" t="s">
        <v>185</v>
      </c>
      <c r="B4" s="209">
        <v>0.05</v>
      </c>
      <c r="C4" s="229"/>
      <c r="D4" s="229"/>
      <c r="E4" s="229"/>
      <c r="F4" s="230"/>
      <c r="G4" s="231"/>
      <c r="H4" s="231"/>
      <c r="I4" s="210">
        <f t="shared" ref="I4:I9" si="0">+E4*(1+F4+G4+H4)</f>
        <v>0</v>
      </c>
      <c r="J4" s="260">
        <f t="shared" ref="J4:J9" si="1">I4*B4</f>
        <v>0</v>
      </c>
    </row>
    <row r="5" spans="1:18" ht="15">
      <c r="A5" s="208" t="s">
        <v>201</v>
      </c>
      <c r="B5" s="209">
        <v>0.2</v>
      </c>
      <c r="C5" s="229"/>
      <c r="D5" s="229"/>
      <c r="E5" s="229"/>
      <c r="F5" s="230"/>
      <c r="G5" s="231"/>
      <c r="H5" s="231"/>
      <c r="I5" s="210"/>
      <c r="J5" s="260"/>
    </row>
    <row r="6" spans="1:18" ht="15">
      <c r="A6" s="208" t="s">
        <v>199</v>
      </c>
      <c r="B6" s="209">
        <v>0.25</v>
      </c>
      <c r="C6" s="229"/>
      <c r="D6" s="229"/>
      <c r="E6" s="229"/>
      <c r="F6" s="230"/>
      <c r="G6" s="231"/>
      <c r="H6" s="231"/>
      <c r="I6" s="210"/>
      <c r="J6" s="260"/>
    </row>
    <row r="7" spans="1:18" ht="15">
      <c r="A7" s="259" t="s">
        <v>198</v>
      </c>
      <c r="B7" s="209">
        <v>0.4</v>
      </c>
      <c r="C7" s="229"/>
      <c r="D7" s="229"/>
      <c r="E7" s="229"/>
      <c r="F7" s="230"/>
      <c r="G7" s="231"/>
      <c r="H7" s="231"/>
      <c r="I7" s="210">
        <f t="shared" si="0"/>
        <v>0</v>
      </c>
      <c r="J7" s="260">
        <f t="shared" si="1"/>
        <v>0</v>
      </c>
    </row>
    <row r="8" spans="1:18" ht="15">
      <c r="A8" s="259" t="s">
        <v>202</v>
      </c>
      <c r="B8" s="209">
        <v>0.1</v>
      </c>
      <c r="C8" s="229"/>
      <c r="D8" s="229"/>
      <c r="E8" s="229"/>
      <c r="F8" s="230"/>
      <c r="G8" s="231"/>
      <c r="H8" s="231"/>
      <c r="I8" s="210"/>
      <c r="J8" s="260"/>
    </row>
    <row r="9" spans="1:18" ht="15">
      <c r="A9" s="259" t="s">
        <v>165</v>
      </c>
      <c r="B9" s="209">
        <v>0.25</v>
      </c>
      <c r="C9" s="229"/>
      <c r="D9" s="229"/>
      <c r="E9" s="229"/>
      <c r="F9" s="230"/>
      <c r="G9" s="231"/>
      <c r="H9" s="231"/>
      <c r="I9" s="210">
        <f t="shared" si="0"/>
        <v>0</v>
      </c>
      <c r="J9" s="260">
        <f t="shared" si="1"/>
        <v>0</v>
      </c>
    </row>
    <row r="10" spans="1:18" ht="15.75">
      <c r="A10" s="316" t="s">
        <v>150</v>
      </c>
      <c r="B10" s="532">
        <f>SUM(B4:B9)</f>
        <v>1.25</v>
      </c>
      <c r="C10" s="207"/>
      <c r="D10" s="207"/>
      <c r="E10" s="207"/>
      <c r="F10" s="225"/>
      <c r="G10" s="233"/>
      <c r="H10" s="233"/>
      <c r="I10" s="234">
        <f>IF(J10&gt;0,J10/B10,0)</f>
        <v>0</v>
      </c>
      <c r="J10" s="290">
        <f>SUM(J4:J9)</f>
        <v>0</v>
      </c>
    </row>
    <row r="11" spans="1:18" ht="15">
      <c r="A11" s="263"/>
      <c r="B11" s="216"/>
      <c r="C11" s="216"/>
      <c r="D11" s="216"/>
      <c r="E11" s="216"/>
      <c r="F11" s="216"/>
      <c r="G11" s="233"/>
      <c r="H11" s="233"/>
      <c r="I11" s="210"/>
      <c r="J11" s="317"/>
    </row>
    <row r="12" spans="1:18" ht="30">
      <c r="A12" s="528" t="s">
        <v>193</v>
      </c>
      <c r="B12" s="209">
        <v>0.02</v>
      </c>
      <c r="C12" s="229"/>
      <c r="D12" s="229"/>
      <c r="E12" s="229"/>
      <c r="F12" s="230"/>
      <c r="G12" s="231"/>
      <c r="H12" s="231"/>
      <c r="I12" s="210">
        <f>+E12*(1+F12+G12+H12)</f>
        <v>0</v>
      </c>
      <c r="J12" s="260">
        <f>I12*B12</f>
        <v>0</v>
      </c>
    </row>
    <row r="13" spans="1:18" ht="15">
      <c r="A13" s="147" t="s">
        <v>186</v>
      </c>
      <c r="B13" s="211">
        <v>0.02</v>
      </c>
      <c r="C13" s="229"/>
      <c r="D13" s="229"/>
      <c r="E13" s="229"/>
      <c r="F13" s="230"/>
      <c r="G13" s="231"/>
      <c r="H13" s="231"/>
      <c r="I13" s="210">
        <f>+E13*(1+F13+G13+H13)</f>
        <v>0</v>
      </c>
      <c r="J13" s="260">
        <f>I13*B13</f>
        <v>0</v>
      </c>
    </row>
    <row r="14" spans="1:18" ht="15">
      <c r="A14" s="147" t="s">
        <v>187</v>
      </c>
      <c r="B14" s="211">
        <v>0.02</v>
      </c>
      <c r="C14" s="229"/>
      <c r="D14" s="229"/>
      <c r="E14" s="229"/>
      <c r="F14" s="230"/>
      <c r="G14" s="231"/>
      <c r="H14" s="231"/>
      <c r="I14" s="210">
        <f>+E14*(1+F14+G14+H14)</f>
        <v>0</v>
      </c>
      <c r="J14" s="260">
        <f>I14*B14</f>
        <v>0</v>
      </c>
    </row>
    <row r="15" spans="1:18" ht="15">
      <c r="A15" s="147" t="s">
        <v>188</v>
      </c>
      <c r="B15" s="211">
        <v>0.02</v>
      </c>
      <c r="C15" s="229"/>
      <c r="D15" s="229"/>
      <c r="E15" s="229"/>
      <c r="F15" s="230"/>
      <c r="G15" s="231"/>
      <c r="H15" s="231"/>
      <c r="I15" s="210">
        <f>+E15*(1+F15+G15+H15)</f>
        <v>0</v>
      </c>
      <c r="J15" s="317">
        <f>I15*B15</f>
        <v>0</v>
      </c>
    </row>
    <row r="16" spans="1:18" ht="15.75">
      <c r="A16" s="265" t="s">
        <v>151</v>
      </c>
      <c r="B16" s="532">
        <f>SUM(B12:B15)</f>
        <v>0.08</v>
      </c>
      <c r="C16" s="236"/>
      <c r="D16" s="236"/>
      <c r="E16" s="236"/>
      <c r="F16" s="236"/>
      <c r="G16" s="237"/>
      <c r="H16" s="237"/>
      <c r="I16" s="215">
        <f>IF(J16&gt;0,J16/B16,0)</f>
        <v>0</v>
      </c>
      <c r="J16" s="290">
        <f>SUM(J12:J15)</f>
        <v>0</v>
      </c>
    </row>
    <row r="17" spans="1:10" s="49" customFormat="1" ht="15.75">
      <c r="A17" s="267"/>
      <c r="B17" s="222"/>
      <c r="C17" s="222"/>
      <c r="D17" s="222"/>
      <c r="E17" s="222"/>
      <c r="F17" s="222"/>
      <c r="G17" s="237"/>
      <c r="H17" s="237"/>
      <c r="I17" s="222"/>
      <c r="J17" s="329"/>
    </row>
    <row r="18" spans="1:10" s="49" customFormat="1" ht="15">
      <c r="A18" s="264"/>
      <c r="B18" s="211"/>
      <c r="C18" s="229"/>
      <c r="D18" s="229"/>
      <c r="E18" s="229"/>
      <c r="F18" s="230"/>
      <c r="G18" s="231"/>
      <c r="H18" s="231"/>
      <c r="I18" s="210">
        <f>+E18*(1+F18+G18+H18)</f>
        <v>0</v>
      </c>
      <c r="J18" s="317">
        <f>I18*B18</f>
        <v>0</v>
      </c>
    </row>
    <row r="19" spans="1:10" s="49" customFormat="1" ht="15.75">
      <c r="A19" s="269" t="s">
        <v>148</v>
      </c>
      <c r="B19" s="220">
        <f>SUM(B18:B18)</f>
        <v>0</v>
      </c>
      <c r="C19" s="236"/>
      <c r="D19" s="236"/>
      <c r="E19" s="236"/>
      <c r="F19" s="236"/>
      <c r="G19" s="237"/>
      <c r="H19" s="237"/>
      <c r="I19" s="215">
        <f>IF(J19&gt;0,J19/B19,0)</f>
        <v>0</v>
      </c>
      <c r="J19" s="290">
        <f>SUM(J18:J18)</f>
        <v>0</v>
      </c>
    </row>
    <row r="20" spans="1:10" ht="15">
      <c r="A20" s="263"/>
      <c r="B20" s="216"/>
      <c r="C20" s="216"/>
      <c r="D20" s="216"/>
      <c r="E20" s="216"/>
      <c r="F20" s="216"/>
      <c r="G20" s="216"/>
      <c r="H20" s="216"/>
      <c r="I20" s="216"/>
      <c r="J20" s="270"/>
    </row>
    <row r="21" spans="1:10" s="49" customFormat="1" ht="15.75">
      <c r="A21" s="320" t="s">
        <v>104</v>
      </c>
      <c r="B21" s="532">
        <f>B10+B16+B19</f>
        <v>1.33</v>
      </c>
      <c r="C21" s="321"/>
      <c r="D21" s="321"/>
      <c r="E21" s="321"/>
      <c r="F21" s="321"/>
      <c r="G21" s="301"/>
      <c r="H21" s="301"/>
      <c r="I21" s="301"/>
      <c r="J21" s="302">
        <f>J10+J16+J19</f>
        <v>0</v>
      </c>
    </row>
    <row r="22" spans="1:10" s="49" customFormat="1"/>
  </sheetData>
  <customSheetViews>
    <customSheetView guid="{BCC6E250-BE62-4BDD-B690-C1A625D8B144}" scale="65" showPageBreaks="1" view="pageBreakPreview" showRuler="0">
      <pane ySplit="2" topLeftCell="A3" activePane="bottomLeft" state="frozen"/>
      <selection pane="bottomLeft" activeCell="A22" sqref="A22"/>
      <pageMargins left="0.75" right="0.75" top="1.38" bottom="1" header="0.5" footer="0.3"/>
      <printOptions horizontalCentered="1" headings="1" gridLines="1"/>
      <pageSetup scale="72" firstPageNumber="4" fitToHeight="2" orientation="landscape" useFirstPageNumber="1" r:id="rId1"/>
      <headerFooter alignWithMargins="0">
        <oddHeader>&amp;C&amp;"Garamond,Bold"&amp;16
Attachment H-1A
Staffing Plan 
Houston Center for the Arts&amp;R&amp;"Garamond,Regular"City of Houston 
Operations and Maintenance RFP</oddHeader>
        <oddFooter xml:space="preserve">&amp;R&amp;"Garamond,Regular"&amp;9Page 7
</oddFooter>
      </headerFooter>
    </customSheetView>
  </customSheetViews>
  <phoneticPr fontId="0" type="noConversion"/>
  <printOptions horizontalCentered="1" gridLines="1"/>
  <pageMargins left="0.75" right="0.75" top="1.38" bottom="1" header="0.5" footer="0.3"/>
  <pageSetup scale="71" firstPageNumber="4" fitToHeight="2" orientation="landscape" useFirstPageNumber="1" r:id="rId2"/>
  <headerFooter alignWithMargins="0">
    <oddHeader>&amp;C&amp;"Garamond,Bold"&amp;16Attachment H-1A
Staffing Plan 
Houston Center for the Arts&amp;R&amp;9Houston  First Corporation
Operations and Maintenance RFP</oddHeader>
    <oddFooter xml:space="preserve">&amp;R&amp;9Page 10&amp;"Garamond,Regular"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J24"/>
  <sheetViews>
    <sheetView view="pageLayout" zoomScaleNormal="100" zoomScaleSheetLayoutView="100" workbookViewId="0">
      <selection activeCell="C11" sqref="C11"/>
    </sheetView>
  </sheetViews>
  <sheetFormatPr defaultRowHeight="12.75"/>
  <cols>
    <col min="1" max="1" width="37.140625" customWidth="1"/>
    <col min="2" max="2" width="16.7109375" customWidth="1"/>
    <col min="3" max="3" width="9.85546875" customWidth="1"/>
    <col min="5" max="5" width="14.28515625" customWidth="1"/>
    <col min="6" max="6" width="12.28515625" customWidth="1"/>
    <col min="7" max="7" width="13.5703125" customWidth="1"/>
    <col min="8" max="8" width="11.5703125" customWidth="1"/>
    <col min="9" max="9" width="22" customWidth="1"/>
    <col min="10" max="10" width="20.28515625" customWidth="1"/>
  </cols>
  <sheetData>
    <row r="1" spans="1:10" ht="47.25">
      <c r="A1" s="325" t="s">
        <v>40</v>
      </c>
      <c r="B1" s="325" t="s">
        <v>41</v>
      </c>
      <c r="C1" s="326" t="s">
        <v>42</v>
      </c>
      <c r="D1" s="326"/>
      <c r="E1" s="325" t="s">
        <v>43</v>
      </c>
      <c r="F1" s="325" t="s">
        <v>44</v>
      </c>
      <c r="G1" s="325" t="s">
        <v>45</v>
      </c>
      <c r="H1" s="325" t="s">
        <v>46</v>
      </c>
      <c r="I1" s="338" t="s">
        <v>47</v>
      </c>
      <c r="J1" s="325" t="s">
        <v>102</v>
      </c>
    </row>
    <row r="2" spans="1:10" ht="15.75">
      <c r="A2" s="322"/>
      <c r="B2" s="322"/>
      <c r="C2" s="322" t="s">
        <v>48</v>
      </c>
      <c r="D2" s="322" t="s">
        <v>49</v>
      </c>
      <c r="E2" s="322"/>
      <c r="F2" s="322"/>
      <c r="G2" s="322"/>
      <c r="H2" s="322"/>
      <c r="I2" s="337"/>
      <c r="J2" s="322"/>
    </row>
    <row r="3" spans="1:10" ht="15">
      <c r="A3" s="205"/>
      <c r="B3" s="206"/>
      <c r="C3" s="207"/>
      <c r="D3" s="207"/>
      <c r="E3" s="207"/>
      <c r="F3" s="225"/>
      <c r="G3" s="207"/>
      <c r="H3" s="207"/>
      <c r="I3" s="331"/>
      <c r="J3" s="207"/>
    </row>
    <row r="4" spans="1:10" ht="15">
      <c r="A4" s="216"/>
      <c r="B4" s="209"/>
      <c r="C4" s="229"/>
      <c r="D4" s="229"/>
      <c r="E4" s="229"/>
      <c r="F4" s="230"/>
      <c r="G4" s="231"/>
      <c r="H4" s="231"/>
      <c r="I4" s="332">
        <f>+E4*(1+F4+G4+H4)</f>
        <v>0</v>
      </c>
      <c r="J4" s="210">
        <f>I4*B4</f>
        <v>0</v>
      </c>
    </row>
    <row r="5" spans="1:10" ht="15">
      <c r="A5" s="208" t="s">
        <v>194</v>
      </c>
      <c r="B5" s="211"/>
      <c r="C5" s="229"/>
      <c r="D5" s="229"/>
      <c r="E5" s="229"/>
      <c r="F5" s="230"/>
      <c r="G5" s="231"/>
      <c r="H5" s="231"/>
      <c r="I5" s="332">
        <f>+E5*(1+F5+G5+H5)</f>
        <v>0</v>
      </c>
      <c r="J5" s="210">
        <f>I5*B5</f>
        <v>0</v>
      </c>
    </row>
    <row r="6" spans="1:10" ht="15">
      <c r="A6" s="208" t="s">
        <v>195</v>
      </c>
      <c r="B6" s="211"/>
      <c r="C6" s="229"/>
      <c r="D6" s="229"/>
      <c r="E6" s="229"/>
      <c r="F6" s="230"/>
      <c r="G6" s="231"/>
      <c r="H6" s="231"/>
      <c r="I6" s="332">
        <f>+E6*(1+F6+G6+H6)</f>
        <v>0</v>
      </c>
      <c r="J6" s="210">
        <f>I6*B6</f>
        <v>0</v>
      </c>
    </row>
    <row r="7" spans="1:10" ht="15.75">
      <c r="A7" s="529" t="s">
        <v>180</v>
      </c>
      <c r="B7" s="211"/>
      <c r="C7" s="229"/>
      <c r="D7" s="229"/>
      <c r="E7" s="229"/>
      <c r="F7" s="230"/>
      <c r="G7" s="231"/>
      <c r="H7" s="231"/>
      <c r="I7" s="332">
        <f>+E7*(1+F7+G7+H7)</f>
        <v>0</v>
      </c>
      <c r="J7" s="210">
        <f>I7*B7</f>
        <v>0</v>
      </c>
    </row>
    <row r="8" spans="1:10" ht="15">
      <c r="A8" s="212"/>
      <c r="B8" s="211"/>
      <c r="C8" s="229"/>
      <c r="D8" s="229"/>
      <c r="E8" s="229"/>
      <c r="F8" s="230"/>
      <c r="G8" s="231"/>
      <c r="H8" s="231"/>
      <c r="I8" s="332">
        <f>+E8*(1+F8+G8+H8)</f>
        <v>0</v>
      </c>
      <c r="J8" s="232">
        <f>I8*B8</f>
        <v>0</v>
      </c>
    </row>
    <row r="9" spans="1:10" ht="15.75">
      <c r="A9" s="213" t="s">
        <v>150</v>
      </c>
      <c r="B9" s="214">
        <f>SUM(B4:B8)</f>
        <v>0</v>
      </c>
      <c r="C9" s="207"/>
      <c r="D9" s="207"/>
      <c r="E9" s="207"/>
      <c r="F9" s="225"/>
      <c r="G9" s="233"/>
      <c r="H9" s="233"/>
      <c r="I9" s="234">
        <f>IF(J9&gt;0,J9/B9,0)</f>
        <v>0</v>
      </c>
      <c r="J9" s="333">
        <f>SUM(J4:J8)</f>
        <v>0</v>
      </c>
    </row>
    <row r="10" spans="1:10" ht="15">
      <c r="A10" s="216"/>
      <c r="B10" s="216"/>
      <c r="C10" s="216"/>
      <c r="D10" s="216"/>
      <c r="E10" s="216"/>
      <c r="F10" s="216"/>
      <c r="G10" s="233"/>
      <c r="H10" s="233"/>
      <c r="I10" s="332"/>
      <c r="J10" s="232"/>
    </row>
    <row r="11" spans="1:10" ht="15">
      <c r="A11" s="218"/>
      <c r="B11" s="211"/>
      <c r="C11" s="229"/>
      <c r="D11" s="229"/>
      <c r="E11" s="229"/>
      <c r="F11" s="230"/>
      <c r="G11" s="231"/>
      <c r="H11" s="231"/>
      <c r="I11" s="332">
        <f>+E11*(1+F11+G11+H11)</f>
        <v>0</v>
      </c>
      <c r="J11" s="210">
        <f>I11*B11</f>
        <v>0</v>
      </c>
    </row>
    <row r="12" spans="1:10" ht="15">
      <c r="A12" s="218"/>
      <c r="B12" s="211"/>
      <c r="C12" s="229"/>
      <c r="D12" s="229"/>
      <c r="E12" s="229"/>
      <c r="F12" s="230"/>
      <c r="G12" s="231"/>
      <c r="H12" s="231"/>
      <c r="I12" s="332">
        <f>+E12*(1+F12+G12+H12)</f>
        <v>0</v>
      </c>
      <c r="J12" s="210">
        <f>I12*B12</f>
        <v>0</v>
      </c>
    </row>
    <row r="13" spans="1:10" ht="15">
      <c r="A13" s="218"/>
      <c r="B13" s="211"/>
      <c r="C13" s="229"/>
      <c r="D13" s="229"/>
      <c r="E13" s="229"/>
      <c r="F13" s="230"/>
      <c r="G13" s="231"/>
      <c r="H13" s="231"/>
      <c r="I13" s="332">
        <f>+E13*(1+F13+G13+H13)</f>
        <v>0</v>
      </c>
      <c r="J13" s="210">
        <f>I13*B13</f>
        <v>0</v>
      </c>
    </row>
    <row r="14" spans="1:10" ht="15">
      <c r="A14" s="218"/>
      <c r="B14" s="211"/>
      <c r="C14" s="229"/>
      <c r="D14" s="229"/>
      <c r="E14" s="229"/>
      <c r="F14" s="230"/>
      <c r="G14" s="231"/>
      <c r="H14" s="231"/>
      <c r="I14" s="332">
        <f>+E14*(1+F14+G14+H14)</f>
        <v>0</v>
      </c>
      <c r="J14" s="210">
        <f>I14*B14</f>
        <v>0</v>
      </c>
    </row>
    <row r="15" spans="1:10" ht="15.75">
      <c r="A15" s="219" t="s">
        <v>151</v>
      </c>
      <c r="B15" s="220">
        <f>SUM(B11:B14)</f>
        <v>0</v>
      </c>
      <c r="C15" s="236"/>
      <c r="D15" s="236"/>
      <c r="E15" s="236"/>
      <c r="F15" s="236"/>
      <c r="G15" s="237"/>
      <c r="H15" s="237"/>
      <c r="I15" s="234">
        <f>IF(J15&gt;0,J15/B15,0)</f>
        <v>0</v>
      </c>
      <c r="J15" s="333">
        <f>SUM(J11:J14)</f>
        <v>0</v>
      </c>
    </row>
    <row r="16" spans="1:10" ht="15.75">
      <c r="A16" s="222"/>
      <c r="B16" s="222"/>
      <c r="C16" s="222"/>
      <c r="D16" s="222"/>
      <c r="E16" s="222"/>
      <c r="F16" s="222"/>
      <c r="G16" s="237"/>
      <c r="H16" s="237"/>
      <c r="I16" s="283"/>
      <c r="J16" s="238"/>
    </row>
    <row r="17" spans="1:10" ht="15">
      <c r="A17" s="218"/>
      <c r="B17" s="211"/>
      <c r="C17" s="229"/>
      <c r="D17" s="229"/>
      <c r="E17" s="229"/>
      <c r="F17" s="230"/>
      <c r="G17" s="231"/>
      <c r="H17" s="231"/>
      <c r="I17" s="332">
        <f>+E17*(1+F17+G17+H17)</f>
        <v>0</v>
      </c>
      <c r="J17" s="210">
        <f>I17*B17</f>
        <v>0</v>
      </c>
    </row>
    <row r="18" spans="1:10" ht="15">
      <c r="A18" s="218"/>
      <c r="B18" s="211"/>
      <c r="C18" s="229"/>
      <c r="D18" s="229"/>
      <c r="E18" s="229"/>
      <c r="F18" s="230"/>
      <c r="G18" s="231"/>
      <c r="H18" s="231"/>
      <c r="I18" s="332">
        <f>+E18*(1+F18+G18+H18)</f>
        <v>0</v>
      </c>
      <c r="J18" s="210">
        <f>I18*B18</f>
        <v>0</v>
      </c>
    </row>
    <row r="19" spans="1:10" ht="15">
      <c r="A19" s="212"/>
      <c r="B19" s="211"/>
      <c r="C19" s="229"/>
      <c r="D19" s="229"/>
      <c r="E19" s="229"/>
      <c r="F19" s="230"/>
      <c r="G19" s="231"/>
      <c r="H19" s="231"/>
      <c r="I19" s="332">
        <f>+E19*(1+F19+G19+H19)</f>
        <v>0</v>
      </c>
      <c r="J19" s="210">
        <f>I19*B19</f>
        <v>0</v>
      </c>
    </row>
    <row r="20" spans="1:10" ht="15">
      <c r="A20" s="218"/>
      <c r="B20" s="211"/>
      <c r="C20" s="229"/>
      <c r="D20" s="229"/>
      <c r="E20" s="229"/>
      <c r="F20" s="230"/>
      <c r="G20" s="231"/>
      <c r="H20" s="231"/>
      <c r="I20" s="332">
        <f>+E20*(1+F20+G20+H20)</f>
        <v>0</v>
      </c>
      <c r="J20" s="210">
        <f>I20*B20</f>
        <v>0</v>
      </c>
    </row>
    <row r="21" spans="1:10" ht="15">
      <c r="A21" s="218"/>
      <c r="B21" s="211"/>
      <c r="C21" s="229"/>
      <c r="D21" s="229"/>
      <c r="E21" s="229"/>
      <c r="F21" s="230"/>
      <c r="G21" s="231"/>
      <c r="H21" s="231"/>
      <c r="I21" s="332">
        <f>+E21*(1+F21+G21+H21)</f>
        <v>0</v>
      </c>
      <c r="J21" s="232">
        <f>I21*B21</f>
        <v>0</v>
      </c>
    </row>
    <row r="22" spans="1:10" ht="18.75" customHeight="1">
      <c r="A22" s="223" t="s">
        <v>148</v>
      </c>
      <c r="B22" s="220">
        <f>SUM(B17:B21)</f>
        <v>0</v>
      </c>
      <c r="C22" s="236"/>
      <c r="D22" s="236"/>
      <c r="E22" s="236"/>
      <c r="F22" s="236"/>
      <c r="G22" s="237"/>
      <c r="H22" s="237"/>
      <c r="I22" s="234">
        <f>IF(J22&gt;0,J22/B22,0)</f>
        <v>0</v>
      </c>
      <c r="J22" s="333">
        <f>SUM(J17:J21)</f>
        <v>0</v>
      </c>
    </row>
    <row r="23" spans="1:10" ht="15">
      <c r="A23" s="216"/>
      <c r="B23" s="216"/>
      <c r="C23" s="216"/>
      <c r="D23" s="216"/>
      <c r="E23" s="216"/>
      <c r="F23" s="216"/>
      <c r="G23" s="216"/>
      <c r="H23" s="216"/>
      <c r="I23" s="281"/>
      <c r="J23" s="334"/>
    </row>
    <row r="24" spans="1:10" ht="15.75">
      <c r="A24" s="219" t="s">
        <v>104</v>
      </c>
      <c r="B24" s="220">
        <f>B9+B15+B22</f>
        <v>0</v>
      </c>
      <c r="C24" s="236"/>
      <c r="D24" s="236"/>
      <c r="E24" s="236"/>
      <c r="F24" s="236"/>
      <c r="G24" s="221"/>
      <c r="H24" s="221"/>
      <c r="I24" s="335"/>
      <c r="J24" s="336">
        <f>J9+J15+J22</f>
        <v>0</v>
      </c>
    </row>
  </sheetData>
  <printOptions horizontalCentered="1"/>
  <pageMargins left="0.7" right="0.7" top="1.5" bottom="0.75" header="0.3" footer="0.3"/>
  <pageSetup scale="74" orientation="landscape" horizontalDpi="4294967292" verticalDpi="4294967292" r:id="rId1"/>
  <headerFooter>
    <oddHeader xml:space="preserve">&amp;C&amp;"Garamond,Bold"&amp;16
Attachment H-1A
Staffing Plan 
Sunset Coffee Building
</oddHeader>
    <oddFooter>&amp;R&amp;9Page 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K24"/>
  <sheetViews>
    <sheetView view="pageLayout" topLeftCell="B2" zoomScaleNormal="75" zoomScaleSheetLayoutView="100" workbookViewId="0">
      <selection activeCell="J22" sqref="J22"/>
    </sheetView>
  </sheetViews>
  <sheetFormatPr defaultColWidth="8" defaultRowHeight="12.75"/>
  <cols>
    <col min="1" max="1" width="42.140625" style="47" bestFit="1" customWidth="1"/>
    <col min="2" max="2" width="15.7109375" style="47" customWidth="1"/>
    <col min="3" max="3" width="11.7109375" style="47" customWidth="1"/>
    <col min="4" max="4" width="10.5703125" style="47" customWidth="1"/>
    <col min="5" max="5" width="14.42578125" style="47" customWidth="1"/>
    <col min="6" max="6" width="9.5703125" style="47" customWidth="1"/>
    <col min="7" max="8" width="13.28515625" style="47" customWidth="1"/>
    <col min="9" max="9" width="19.85546875" style="47" customWidth="1"/>
    <col min="10" max="10" width="20" style="47" customWidth="1"/>
    <col min="11" max="16384" width="8" style="47"/>
  </cols>
  <sheetData>
    <row r="1" spans="1:11" s="48" customFormat="1" ht="54.75" customHeight="1">
      <c r="A1" s="312" t="s">
        <v>40</v>
      </c>
      <c r="B1" s="312" t="s">
        <v>41</v>
      </c>
      <c r="C1" s="313" t="s">
        <v>42</v>
      </c>
      <c r="D1" s="313"/>
      <c r="E1" s="312" t="s">
        <v>43</v>
      </c>
      <c r="F1" s="312" t="s">
        <v>44</v>
      </c>
      <c r="G1" s="312" t="s">
        <v>45</v>
      </c>
      <c r="H1" s="312" t="s">
        <v>46</v>
      </c>
      <c r="I1" s="330" t="s">
        <v>47</v>
      </c>
      <c r="J1" s="312" t="s">
        <v>102</v>
      </c>
    </row>
    <row r="2" spans="1:11" s="48" customFormat="1" ht="15.75">
      <c r="A2" s="322"/>
      <c r="B2" s="322"/>
      <c r="C2" s="322" t="s">
        <v>48</v>
      </c>
      <c r="D2" s="322" t="s">
        <v>49</v>
      </c>
      <c r="E2" s="322"/>
      <c r="F2" s="322"/>
      <c r="G2" s="322"/>
      <c r="H2" s="322"/>
      <c r="I2" s="337"/>
      <c r="J2" s="322"/>
      <c r="K2" s="308"/>
    </row>
    <row r="3" spans="1:11" ht="15">
      <c r="A3" s="205"/>
      <c r="B3" s="206"/>
      <c r="C3" s="207"/>
      <c r="D3" s="207"/>
      <c r="E3" s="207"/>
      <c r="F3" s="225"/>
      <c r="G3" s="207"/>
      <c r="H3" s="207"/>
      <c r="I3" s="331"/>
      <c r="J3" s="207"/>
    </row>
    <row r="4" spans="1:11" ht="15">
      <c r="A4" s="216"/>
      <c r="B4" s="209"/>
      <c r="C4" s="229"/>
      <c r="D4" s="229"/>
      <c r="E4" s="229"/>
      <c r="F4" s="230"/>
      <c r="G4" s="231"/>
      <c r="H4" s="231"/>
      <c r="I4" s="332">
        <f>+E4*(1+F4+G4+H4)</f>
        <v>0</v>
      </c>
      <c r="J4" s="210">
        <f>I4*B4</f>
        <v>0</v>
      </c>
    </row>
    <row r="5" spans="1:11" ht="15">
      <c r="A5" s="259" t="s">
        <v>185</v>
      </c>
      <c r="B5" s="211">
        <v>0.05</v>
      </c>
      <c r="C5" s="229"/>
      <c r="D5" s="229"/>
      <c r="E5" s="229"/>
      <c r="F5" s="230"/>
      <c r="G5" s="231"/>
      <c r="H5" s="231"/>
      <c r="I5" s="332">
        <f>+E5*(1+F5+G5+H5)</f>
        <v>0</v>
      </c>
      <c r="J5" s="210">
        <f>I5*B5</f>
        <v>0</v>
      </c>
    </row>
    <row r="6" spans="1:11" ht="15">
      <c r="A6" s="208" t="s">
        <v>201</v>
      </c>
      <c r="B6" s="211">
        <v>0.2</v>
      </c>
      <c r="C6" s="229"/>
      <c r="D6" s="229"/>
      <c r="E6" s="229"/>
      <c r="F6" s="230"/>
      <c r="G6" s="231"/>
      <c r="H6" s="231"/>
      <c r="I6" s="332"/>
      <c r="J6" s="210"/>
    </row>
    <row r="7" spans="1:11" ht="15">
      <c r="A7" s="208" t="s">
        <v>199</v>
      </c>
      <c r="B7" s="211">
        <v>0.25</v>
      </c>
      <c r="C7" s="229"/>
      <c r="D7" s="229"/>
      <c r="E7" s="229"/>
      <c r="F7" s="230"/>
      <c r="G7" s="231"/>
      <c r="H7" s="231"/>
      <c r="I7" s="332"/>
      <c r="J7" s="210"/>
    </row>
    <row r="8" spans="1:11" ht="15">
      <c r="A8" s="259" t="s">
        <v>198</v>
      </c>
      <c r="B8" s="211">
        <v>0.4</v>
      </c>
      <c r="C8" s="229"/>
      <c r="D8" s="229"/>
      <c r="E8" s="229"/>
      <c r="F8" s="230"/>
      <c r="G8" s="231"/>
      <c r="H8" s="231"/>
      <c r="I8" s="332"/>
      <c r="J8" s="210"/>
    </row>
    <row r="9" spans="1:11" ht="15">
      <c r="A9" s="259" t="s">
        <v>202</v>
      </c>
      <c r="B9" s="211">
        <v>0.1</v>
      </c>
      <c r="C9" s="229"/>
      <c r="D9" s="229"/>
      <c r="E9" s="229"/>
      <c r="F9" s="230"/>
      <c r="G9" s="231"/>
      <c r="H9" s="231"/>
      <c r="I9" s="332"/>
      <c r="J9" s="210"/>
    </row>
    <row r="10" spans="1:11" ht="15">
      <c r="A10" s="259" t="s">
        <v>165</v>
      </c>
      <c r="B10" s="211">
        <v>0.1</v>
      </c>
      <c r="C10" s="229"/>
      <c r="D10" s="229"/>
      <c r="E10" s="229"/>
      <c r="F10" s="230"/>
      <c r="G10" s="231"/>
      <c r="H10" s="231"/>
      <c r="I10" s="332">
        <f>+E10*(1+F10+G10+H10)</f>
        <v>0</v>
      </c>
      <c r="J10" s="210">
        <f>I10*B10</f>
        <v>0</v>
      </c>
    </row>
    <row r="11" spans="1:11" ht="15.75">
      <c r="A11" s="213" t="s">
        <v>150</v>
      </c>
      <c r="B11" s="531">
        <f>SUM(B4:B10)</f>
        <v>1.1000000000000001</v>
      </c>
      <c r="C11" s="207"/>
      <c r="D11" s="207"/>
      <c r="E11" s="207"/>
      <c r="F11" s="225"/>
      <c r="G11" s="233"/>
      <c r="H11" s="233"/>
      <c r="I11" s="234">
        <f>IF(J11&gt;0,J11/B11,0)</f>
        <v>0</v>
      </c>
      <c r="J11" s="333">
        <f>SUM(J4:J10)</f>
        <v>0</v>
      </c>
    </row>
    <row r="12" spans="1:11" ht="15">
      <c r="A12" s="216"/>
      <c r="B12" s="216"/>
      <c r="C12" s="216"/>
      <c r="D12" s="216"/>
      <c r="E12" s="216"/>
      <c r="F12" s="216"/>
      <c r="G12" s="233"/>
      <c r="H12" s="233"/>
      <c r="I12" s="332"/>
      <c r="J12" s="232"/>
    </row>
    <row r="13" spans="1:11" ht="30">
      <c r="A13" s="528" t="s">
        <v>193</v>
      </c>
      <c r="B13" s="533">
        <v>0.01</v>
      </c>
      <c r="C13" s="229"/>
      <c r="D13" s="229"/>
      <c r="E13" s="229"/>
      <c r="F13" s="230"/>
      <c r="G13" s="231"/>
      <c r="H13" s="231"/>
      <c r="I13" s="332">
        <f>+E13*(1+F13+G13+H13)</f>
        <v>0</v>
      </c>
      <c r="J13" s="210">
        <f>I13*B13</f>
        <v>0</v>
      </c>
    </row>
    <row r="14" spans="1:11" ht="15">
      <c r="A14" s="147" t="s">
        <v>186</v>
      </c>
      <c r="B14" s="533">
        <v>0.01</v>
      </c>
      <c r="C14" s="229"/>
      <c r="D14" s="229"/>
      <c r="E14" s="229"/>
      <c r="F14" s="230"/>
      <c r="G14" s="231"/>
      <c r="H14" s="231"/>
      <c r="I14" s="332">
        <f>+E14*(1+F14+G14+H14)</f>
        <v>0</v>
      </c>
      <c r="J14" s="210">
        <f>I14*B14</f>
        <v>0</v>
      </c>
    </row>
    <row r="15" spans="1:11" ht="15">
      <c r="A15" s="147" t="s">
        <v>187</v>
      </c>
      <c r="B15" s="533">
        <v>0.01</v>
      </c>
      <c r="C15" s="229"/>
      <c r="D15" s="229"/>
      <c r="E15" s="229"/>
      <c r="F15" s="230"/>
      <c r="G15" s="231"/>
      <c r="H15" s="231"/>
      <c r="I15" s="332">
        <f>+E15*(1+F15+G15+H15)</f>
        <v>0</v>
      </c>
      <c r="J15" s="210">
        <f>I15*B15</f>
        <v>0</v>
      </c>
    </row>
    <row r="16" spans="1:11" ht="15">
      <c r="A16" s="147" t="s">
        <v>188</v>
      </c>
      <c r="B16" s="533">
        <v>0.01</v>
      </c>
      <c r="C16" s="229"/>
      <c r="D16" s="229"/>
      <c r="E16" s="229"/>
      <c r="F16" s="230"/>
      <c r="G16" s="231"/>
      <c r="H16" s="231"/>
      <c r="I16" s="332">
        <f>+E16*(1+F16+G16+H16)</f>
        <v>0</v>
      </c>
      <c r="J16" s="210">
        <f>I16*B16</f>
        <v>0</v>
      </c>
    </row>
    <row r="17" spans="1:10" ht="15.75">
      <c r="A17" s="219" t="s">
        <v>151</v>
      </c>
      <c r="B17" s="531">
        <f>SUM(B13:B16)</f>
        <v>0.04</v>
      </c>
      <c r="C17" s="236"/>
      <c r="D17" s="236"/>
      <c r="E17" s="236"/>
      <c r="F17" s="236"/>
      <c r="G17" s="237"/>
      <c r="H17" s="237"/>
      <c r="I17" s="234">
        <f>IF(J17&gt;0,J17/B17,0)</f>
        <v>0</v>
      </c>
      <c r="J17" s="333">
        <f>SUM(J13:J16)</f>
        <v>0</v>
      </c>
    </row>
    <row r="18" spans="1:10" s="49" customFormat="1" ht="15.75">
      <c r="A18" s="222"/>
      <c r="B18" s="222"/>
      <c r="C18" s="222"/>
      <c r="D18" s="222"/>
      <c r="E18" s="222"/>
      <c r="F18" s="222"/>
      <c r="G18" s="237"/>
      <c r="H18" s="237"/>
      <c r="I18" s="283"/>
      <c r="J18" s="238"/>
    </row>
    <row r="19" spans="1:10" s="49" customFormat="1" ht="15">
      <c r="A19" s="218"/>
      <c r="B19" s="211"/>
      <c r="C19" s="229"/>
      <c r="D19" s="229"/>
      <c r="E19" s="229"/>
      <c r="F19" s="230"/>
      <c r="G19" s="231"/>
      <c r="H19" s="231"/>
      <c r="I19" s="332">
        <f>+E19*(1+F19+G19+H19)</f>
        <v>0</v>
      </c>
      <c r="J19" s="232">
        <f>I19*B19</f>
        <v>0</v>
      </c>
    </row>
    <row r="20" spans="1:10" s="49" customFormat="1" ht="15.75">
      <c r="A20" s="223" t="s">
        <v>148</v>
      </c>
      <c r="B20" s="220">
        <f>SUM(B19:B19)</f>
        <v>0</v>
      </c>
      <c r="C20" s="236"/>
      <c r="D20" s="236"/>
      <c r="E20" s="236"/>
      <c r="F20" s="236"/>
      <c r="G20" s="237"/>
      <c r="H20" s="237"/>
      <c r="I20" s="234">
        <f>IF(J20&gt;0,J20/B20,0)</f>
        <v>0</v>
      </c>
      <c r="J20" s="333">
        <f>SUM(J19:J19)</f>
        <v>0</v>
      </c>
    </row>
    <row r="21" spans="1:10" ht="15">
      <c r="A21" s="216"/>
      <c r="B21" s="216"/>
      <c r="C21" s="216"/>
      <c r="D21" s="216"/>
      <c r="E21" s="216"/>
      <c r="F21" s="216"/>
      <c r="G21" s="216"/>
      <c r="H21" s="216"/>
      <c r="I21" s="281"/>
      <c r="J21" s="334"/>
    </row>
    <row r="22" spans="1:10" s="49" customFormat="1" ht="15.75">
      <c r="A22" s="219" t="s">
        <v>104</v>
      </c>
      <c r="B22" s="531">
        <f>B11+B17+B20</f>
        <v>1.1400000000000001</v>
      </c>
      <c r="C22" s="236"/>
      <c r="D22" s="236"/>
      <c r="E22" s="236"/>
      <c r="F22" s="236"/>
      <c r="G22" s="221"/>
      <c r="H22" s="221"/>
      <c r="I22" s="335"/>
      <c r="J22" s="336">
        <f>J11+J17+J20</f>
        <v>0</v>
      </c>
    </row>
    <row r="23" spans="1:10" s="49" customFormat="1">
      <c r="A23" s="81"/>
      <c r="B23" s="81"/>
      <c r="C23" s="81"/>
      <c r="D23" s="81"/>
      <c r="E23" s="81"/>
      <c r="F23" s="81"/>
      <c r="G23" s="81"/>
      <c r="H23" s="81"/>
      <c r="I23" s="81"/>
    </row>
    <row r="24" spans="1:10">
      <c r="A24" s="80"/>
      <c r="B24" s="80"/>
      <c r="C24" s="80"/>
      <c r="D24" s="80"/>
      <c r="E24" s="80"/>
      <c r="F24" s="80"/>
      <c r="G24" s="80"/>
      <c r="H24" s="80"/>
      <c r="I24" s="80"/>
    </row>
  </sheetData>
  <customSheetViews>
    <customSheetView guid="{BCC6E250-BE62-4BDD-B690-C1A625D8B144}" scale="55" showPageBreaks="1" printArea="1" view="pageBreakPreview" showRuler="0">
      <pane ySplit="2" topLeftCell="A3" activePane="bottomLeft" state="frozen"/>
      <selection pane="bottomLeft" activeCell="B11" sqref="B11"/>
      <pageMargins left="0.2" right="0.35" top="1.38" bottom="1" header="0.5" footer="0.3"/>
      <printOptions horizontalCentered="1"/>
      <pageSetup scale="73" firstPageNumber="4" fitToHeight="2" orientation="landscape" useFirstPageNumber="1" r:id="rId1"/>
      <headerFooter alignWithMargins="0">
        <oddHeader>&amp;C&amp;"Garamond,Bold"&amp;16
Attachment H-1A
Staffing Plan 
Talento Bilingue de Houston&amp;R&amp;"Garamond,Regular"City of Houston 
Operations and Maintenance RFP</oddHeader>
        <oddFooter xml:space="preserve">&amp;R&amp;"Garamond,Regular"&amp;9Page 8
</oddFooter>
      </headerFooter>
    </customSheetView>
  </customSheetViews>
  <phoneticPr fontId="0" type="noConversion"/>
  <printOptions horizontalCentered="1"/>
  <pageMargins left="0.2" right="0.35" top="1.38" bottom="1" header="0.5" footer="0.3"/>
  <pageSetup scale="73" firstPageNumber="4" fitToHeight="2" orientation="landscape" useFirstPageNumber="1" r:id="rId2"/>
  <headerFooter alignWithMargins="0">
    <oddHeader>&amp;C&amp;"Garamond,Bold"&amp;16Attachment H-1A
Staffing Plan 
Talento Bilingue de Houston&amp;R&amp;9Houston First Corporation 
Operations and Maintenance RFP</oddHeader>
    <oddFooter>&amp;R&amp;9Page 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C24"/>
  <sheetViews>
    <sheetView zoomScaleNormal="100" zoomScaleSheetLayoutView="115" workbookViewId="0">
      <selection activeCell="A28" sqref="A28"/>
    </sheetView>
  </sheetViews>
  <sheetFormatPr defaultColWidth="8" defaultRowHeight="12.75"/>
  <cols>
    <col min="1" max="1" width="25.140625" style="53" customWidth="1"/>
    <col min="2" max="2" width="1.7109375" style="53" customWidth="1"/>
    <col min="3" max="3" width="9.7109375" style="53" customWidth="1"/>
    <col min="4" max="4" width="13" style="53" customWidth="1"/>
    <col min="5" max="5" width="1.7109375" style="53" customWidth="1"/>
    <col min="6" max="6" width="11.5703125" style="53" customWidth="1"/>
    <col min="7" max="7" width="13" style="53" customWidth="1"/>
    <col min="8" max="8" width="1.7109375" style="53" customWidth="1"/>
    <col min="9" max="9" width="9.85546875" style="53" customWidth="1"/>
    <col min="10" max="10" width="13" style="53" customWidth="1"/>
    <col min="11" max="11" width="1.7109375" style="53" customWidth="1"/>
    <col min="12" max="13" width="13" style="53" customWidth="1"/>
    <col min="14" max="14" width="1.7109375" style="53" customWidth="1"/>
    <col min="15" max="15" width="9.7109375" style="53" customWidth="1"/>
    <col min="16" max="16" width="13" style="53" customWidth="1"/>
    <col min="17" max="17" width="1.7109375" style="53" customWidth="1"/>
    <col min="18" max="18" width="9.7109375" style="53" customWidth="1"/>
    <col min="19" max="19" width="13" style="53" customWidth="1"/>
    <col min="20" max="20" width="1.7109375" style="53" customWidth="1"/>
    <col min="21" max="22" width="13.140625" style="53" customWidth="1"/>
    <col min="23" max="23" width="1.7109375" style="53" customWidth="1"/>
    <col min="24" max="25" width="13.140625" style="53" customWidth="1"/>
    <col min="26" max="26" width="1.5703125" style="53" customWidth="1"/>
    <col min="27" max="27" width="9.7109375" style="53" customWidth="1"/>
    <col min="28" max="28" width="15.5703125" style="56" customWidth="1"/>
    <col min="29" max="16384" width="8" style="53"/>
  </cols>
  <sheetData>
    <row r="1" spans="1:29" s="51" customFormat="1" ht="30.75" customHeight="1">
      <c r="A1" s="50" t="s">
        <v>40</v>
      </c>
      <c r="B1" s="68"/>
      <c r="C1" s="536" t="s">
        <v>103</v>
      </c>
      <c r="D1" s="536"/>
      <c r="E1" s="339"/>
      <c r="F1" s="536" t="s">
        <v>176</v>
      </c>
      <c r="G1" s="536"/>
      <c r="H1" s="340"/>
      <c r="I1" s="536" t="s">
        <v>172</v>
      </c>
      <c r="J1" s="536"/>
      <c r="K1" s="339"/>
      <c r="L1" s="536" t="s">
        <v>137</v>
      </c>
      <c r="M1" s="536"/>
      <c r="N1" s="339"/>
      <c r="O1" s="536" t="s">
        <v>138</v>
      </c>
      <c r="P1" s="536"/>
      <c r="Q1" s="341"/>
      <c r="R1" s="536" t="s">
        <v>181</v>
      </c>
      <c r="S1" s="536"/>
      <c r="AC1" s="58"/>
    </row>
    <row r="2" spans="1:29" ht="38.25">
      <c r="A2" s="52"/>
      <c r="B2" s="52"/>
      <c r="C2" s="342" t="s">
        <v>94</v>
      </c>
      <c r="D2" s="342" t="s">
        <v>93</v>
      </c>
      <c r="E2" s="342"/>
      <c r="F2" s="342" t="s">
        <v>94</v>
      </c>
      <c r="G2" s="342" t="s">
        <v>93</v>
      </c>
      <c r="H2" s="343"/>
      <c r="I2" s="342" t="s">
        <v>94</v>
      </c>
      <c r="J2" s="342" t="s">
        <v>93</v>
      </c>
      <c r="K2" s="342"/>
      <c r="L2" s="344" t="s">
        <v>41</v>
      </c>
      <c r="M2" s="344" t="s">
        <v>93</v>
      </c>
      <c r="N2" s="344"/>
      <c r="O2" s="344" t="s">
        <v>41</v>
      </c>
      <c r="P2" s="344" t="s">
        <v>93</v>
      </c>
      <c r="Q2" s="342"/>
      <c r="R2" s="344" t="s">
        <v>41</v>
      </c>
      <c r="S2" s="344" t="s">
        <v>93</v>
      </c>
    </row>
    <row r="3" spans="1:29">
      <c r="A3" s="52"/>
      <c r="B3" s="52"/>
      <c r="C3" s="342"/>
      <c r="D3" s="342"/>
      <c r="E3" s="342"/>
      <c r="F3" s="343"/>
      <c r="G3" s="343"/>
      <c r="H3" s="343"/>
      <c r="I3" s="343"/>
      <c r="J3" s="343"/>
      <c r="K3" s="342"/>
      <c r="L3" s="344"/>
      <c r="M3" s="344"/>
      <c r="N3" s="344"/>
      <c r="O3" s="344"/>
      <c r="P3" s="344"/>
      <c r="Q3" s="342"/>
      <c r="R3" s="344"/>
      <c r="S3" s="344"/>
    </row>
    <row r="4" spans="1:29">
      <c r="A4" s="70" t="s">
        <v>78</v>
      </c>
      <c r="B4" s="60"/>
      <c r="C4" s="345">
        <f>+'H-1A GRBCC'!B19</f>
        <v>18</v>
      </c>
      <c r="D4" s="346">
        <f>+'H-1A GRBCC'!J19</f>
        <v>0</v>
      </c>
      <c r="E4" s="347"/>
      <c r="F4" s="345">
        <f>'H-1A Convention District Garage'!B9</f>
        <v>0</v>
      </c>
      <c r="G4" s="346">
        <f>+'H-1A Convention District Garage'!J9</f>
        <v>0</v>
      </c>
      <c r="H4" s="343"/>
      <c r="I4" s="345">
        <f>+'H-1A Tundra Garage'!B9</f>
        <v>0</v>
      </c>
      <c r="J4" s="346">
        <f>+'H-1A Tundra Garage'!J9</f>
        <v>0</v>
      </c>
      <c r="K4" s="347"/>
      <c r="L4" s="345">
        <f>'H-1A Wortham Theater'!B14</f>
        <v>9.3000000000000007</v>
      </c>
      <c r="M4" s="346">
        <f>'H-1A Wortham Theater'!J14</f>
        <v>0</v>
      </c>
      <c r="N4" s="346"/>
      <c r="O4" s="345">
        <f>'H-1A Jones Hall'!B12</f>
        <v>4.7</v>
      </c>
      <c r="P4" s="346">
        <f>'H-1A Jones Hall'!J12</f>
        <v>0</v>
      </c>
      <c r="Q4" s="348"/>
      <c r="R4" s="345">
        <f>'H-1A T.D. Parking'!B10</f>
        <v>3.6500000000000004</v>
      </c>
      <c r="S4" s="346">
        <f>'H-1A T.D. Parking'!J10</f>
        <v>0</v>
      </c>
    </row>
    <row r="5" spans="1:29">
      <c r="A5" s="69" t="s">
        <v>13</v>
      </c>
      <c r="B5" s="59"/>
      <c r="C5" s="349">
        <f>+'H-1A GRBCC'!B25</f>
        <v>1.88</v>
      </c>
      <c r="D5" s="350">
        <f>+'H-1A GRBCC'!J25</f>
        <v>0</v>
      </c>
      <c r="E5" s="351"/>
      <c r="F5" s="349">
        <f>+'H-1A Convention District Garage'!B15</f>
        <v>0</v>
      </c>
      <c r="G5" s="350">
        <f>+'H-1A Convention District Garage'!J15</f>
        <v>0</v>
      </c>
      <c r="H5" s="343"/>
      <c r="I5" s="349">
        <f>+'H-1A Tundra Garage'!B15</f>
        <v>0</v>
      </c>
      <c r="J5" s="350">
        <f>+'H-1A Tundra Garage'!J15</f>
        <v>0</v>
      </c>
      <c r="K5" s="351"/>
      <c r="L5" s="349">
        <f>'H-1A Wortham Theater'!B20</f>
        <v>0.68</v>
      </c>
      <c r="M5" s="350">
        <f>'H-1A Wortham Theater'!J20</f>
        <v>0</v>
      </c>
      <c r="N5" s="350"/>
      <c r="O5" s="345">
        <f>'H-1A Jones Hall'!B18</f>
        <v>0.48</v>
      </c>
      <c r="P5" s="350">
        <f>'H-1A Jones Hall'!J18</f>
        <v>0</v>
      </c>
      <c r="Q5" s="352"/>
      <c r="R5" s="349">
        <f>'H-1A T.D. Parking'!B16</f>
        <v>0.4</v>
      </c>
      <c r="S5" s="350">
        <f>'H-1A T.D. Parking'!J16</f>
        <v>0</v>
      </c>
    </row>
    <row r="6" spans="1:29">
      <c r="A6" s="57" t="s">
        <v>152</v>
      </c>
      <c r="B6" s="57"/>
      <c r="C6" s="353">
        <f>+SUM(C4:C5)</f>
        <v>19.88</v>
      </c>
      <c r="D6" s="354">
        <f>+SUM(D4:D5)</f>
        <v>0</v>
      </c>
      <c r="E6" s="355"/>
      <c r="F6" s="353">
        <f>+SUM(F4:F5)</f>
        <v>0</v>
      </c>
      <c r="G6" s="354">
        <f>+SUM(G4:G5)</f>
        <v>0</v>
      </c>
      <c r="H6" s="343"/>
      <c r="I6" s="353">
        <f>+SUM(I4:I5)</f>
        <v>0</v>
      </c>
      <c r="J6" s="354">
        <f>+SUM(J4:J5)</f>
        <v>0</v>
      </c>
      <c r="K6" s="355"/>
      <c r="L6" s="353">
        <f>+SUM(L4:L5)</f>
        <v>9.98</v>
      </c>
      <c r="M6" s="354">
        <f>+SUM(M4:M5)</f>
        <v>0</v>
      </c>
      <c r="N6" s="354"/>
      <c r="O6" s="353">
        <f>+SUM(O4:O5)</f>
        <v>5.18</v>
      </c>
      <c r="P6" s="354">
        <f>+SUM(P4:P5)</f>
        <v>0</v>
      </c>
      <c r="Q6" s="356"/>
      <c r="R6" s="353">
        <f>+SUM(R4:R5)</f>
        <v>4.0500000000000007</v>
      </c>
      <c r="S6" s="354">
        <f>S4+S5</f>
        <v>0</v>
      </c>
    </row>
    <row r="7" spans="1:29">
      <c r="A7" s="54"/>
      <c r="B7" s="54"/>
      <c r="C7" s="349"/>
      <c r="D7" s="350"/>
      <c r="E7" s="351"/>
      <c r="F7" s="349"/>
      <c r="G7" s="350"/>
      <c r="H7" s="343"/>
      <c r="I7" s="349"/>
      <c r="J7" s="350"/>
      <c r="K7" s="351"/>
      <c r="L7" s="349"/>
      <c r="M7" s="357"/>
      <c r="N7" s="357"/>
      <c r="O7" s="345"/>
      <c r="P7" s="357"/>
      <c r="Q7" s="358"/>
      <c r="R7" s="349"/>
      <c r="S7" s="357"/>
    </row>
    <row r="8" spans="1:29" s="55" customFormat="1">
      <c r="A8" s="69" t="s">
        <v>131</v>
      </c>
      <c r="B8" s="59"/>
      <c r="C8" s="349">
        <f>+'H-1A GRBCC'!B28</f>
        <v>0</v>
      </c>
      <c r="D8" s="350">
        <f>+'H-1A GRBCC'!J28</f>
        <v>0</v>
      </c>
      <c r="E8" s="351"/>
      <c r="F8" s="349">
        <f>+'H-1A Convention District Garage'!B22</f>
        <v>0</v>
      </c>
      <c r="G8" s="350">
        <f>+'H-1A Convention District Garage'!J22</f>
        <v>0</v>
      </c>
      <c r="H8" s="359"/>
      <c r="I8" s="349">
        <f>+'H-1A Tundra Garage'!B22</f>
        <v>0</v>
      </c>
      <c r="J8" s="350">
        <f>+'H-1A Tundra Garage'!J22</f>
        <v>0</v>
      </c>
      <c r="K8" s="351"/>
      <c r="L8" s="349">
        <f>'H-1A Wortham Theater'!B23</f>
        <v>0</v>
      </c>
      <c r="M8" s="350">
        <f>'H-1A Wortham Theater'!J23</f>
        <v>0</v>
      </c>
      <c r="N8" s="350"/>
      <c r="O8" s="345">
        <f>'H-1A Jones Hall'!B21</f>
        <v>0</v>
      </c>
      <c r="P8" s="350">
        <f>'H-1A Jones Hall'!J21</f>
        <v>0</v>
      </c>
      <c r="Q8" s="352"/>
      <c r="R8" s="349">
        <f>'H-1A T.D. Parking'!B19</f>
        <v>0</v>
      </c>
      <c r="S8" s="350">
        <f>'H-1A T.D. Parking'!J19</f>
        <v>0</v>
      </c>
    </row>
    <row r="9" spans="1:29">
      <c r="C9" s="360"/>
      <c r="D9" s="350"/>
      <c r="E9" s="351"/>
      <c r="F9" s="360"/>
      <c r="G9" s="350"/>
      <c r="H9" s="343"/>
      <c r="I9" s="360"/>
      <c r="J9" s="350"/>
      <c r="K9" s="351"/>
      <c r="L9" s="360"/>
      <c r="M9" s="361"/>
      <c r="N9" s="361"/>
      <c r="O9" s="345"/>
      <c r="P9" s="361"/>
      <c r="Q9" s="362"/>
      <c r="R9" s="360"/>
      <c r="S9" s="361"/>
    </row>
    <row r="10" spans="1:29" s="55" customFormat="1">
      <c r="A10" s="59"/>
      <c r="B10" s="59"/>
      <c r="C10" s="349"/>
      <c r="D10" s="350"/>
      <c r="E10" s="351"/>
      <c r="F10" s="349"/>
      <c r="G10" s="350"/>
      <c r="H10" s="359"/>
      <c r="I10" s="349"/>
      <c r="J10" s="350"/>
      <c r="K10" s="351"/>
      <c r="L10" s="349"/>
      <c r="M10" s="350"/>
      <c r="N10" s="350"/>
      <c r="O10" s="345"/>
      <c r="P10" s="350"/>
      <c r="Q10" s="352"/>
      <c r="R10" s="349"/>
      <c r="S10" s="350"/>
    </row>
    <row r="11" spans="1:29" s="55" customFormat="1">
      <c r="A11" s="57" t="s">
        <v>101</v>
      </c>
      <c r="B11" s="57"/>
      <c r="C11" s="353">
        <f>C6+C8</f>
        <v>19.88</v>
      </c>
      <c r="D11" s="354">
        <f>D6+D8</f>
        <v>0</v>
      </c>
      <c r="E11" s="355"/>
      <c r="F11" s="353">
        <f>F6+F8</f>
        <v>0</v>
      </c>
      <c r="G11" s="354">
        <f>G6+G8</f>
        <v>0</v>
      </c>
      <c r="H11" s="359"/>
      <c r="I11" s="353">
        <f>I6+I8</f>
        <v>0</v>
      </c>
      <c r="J11" s="354">
        <f>J6+J8</f>
        <v>0</v>
      </c>
      <c r="K11" s="355"/>
      <c r="L11" s="353">
        <f>L6+L8</f>
        <v>9.98</v>
      </c>
      <c r="M11" s="354">
        <f>M6+M8</f>
        <v>0</v>
      </c>
      <c r="N11" s="354"/>
      <c r="O11" s="363">
        <f>O6+O8</f>
        <v>5.18</v>
      </c>
      <c r="P11" s="354">
        <f>P6+P8</f>
        <v>0</v>
      </c>
      <c r="Q11" s="364"/>
      <c r="R11" s="353">
        <f>R6+R8</f>
        <v>4.0500000000000007</v>
      </c>
      <c r="S11" s="354">
        <f>S6+S8</f>
        <v>0</v>
      </c>
    </row>
    <row r="12" spans="1:29" s="55" customFormat="1">
      <c r="A12" s="57"/>
      <c r="B12" s="57"/>
      <c r="C12" s="353"/>
      <c r="D12" s="354"/>
      <c r="E12" s="355"/>
      <c r="F12" s="353"/>
      <c r="G12" s="354"/>
      <c r="H12" s="359"/>
      <c r="I12" s="353"/>
      <c r="J12" s="354"/>
      <c r="K12" s="355"/>
      <c r="L12" s="353"/>
      <c r="M12" s="354"/>
      <c r="N12" s="354"/>
      <c r="O12" s="363"/>
      <c r="P12" s="354"/>
      <c r="Q12" s="364"/>
      <c r="R12" s="353"/>
      <c r="S12" s="354"/>
    </row>
    <row r="13" spans="1:29" s="55" customFormat="1" ht="12.75" customHeight="1">
      <c r="A13" s="540" t="s">
        <v>40</v>
      </c>
      <c r="B13" s="73"/>
      <c r="C13" s="537" t="s">
        <v>171</v>
      </c>
      <c r="D13" s="537"/>
      <c r="E13" s="341"/>
      <c r="F13" s="537" t="s">
        <v>146</v>
      </c>
      <c r="G13" s="537"/>
      <c r="H13" s="341"/>
      <c r="I13" s="542" t="s">
        <v>182</v>
      </c>
      <c r="J13" s="542"/>
      <c r="K13" s="341"/>
      <c r="L13" s="539" t="s">
        <v>170</v>
      </c>
      <c r="M13" s="539"/>
      <c r="N13" s="341"/>
      <c r="O13" s="542" t="s">
        <v>140</v>
      </c>
      <c r="P13" s="542"/>
      <c r="Q13" s="341"/>
      <c r="R13" s="537" t="s">
        <v>61</v>
      </c>
      <c r="S13" s="537"/>
      <c r="T13" s="53"/>
      <c r="U13" s="53"/>
      <c r="V13" s="53"/>
      <c r="W13" s="53"/>
      <c r="X13" s="53"/>
      <c r="Y13" s="53"/>
      <c r="Z13" s="53"/>
      <c r="AA13" s="53"/>
      <c r="AB13" s="56"/>
    </row>
    <row r="14" spans="1:29" ht="16.5" customHeight="1">
      <c r="A14" s="541"/>
      <c r="B14" s="74"/>
      <c r="C14" s="538"/>
      <c r="D14" s="538"/>
      <c r="E14" s="365"/>
      <c r="F14" s="538"/>
      <c r="G14" s="538"/>
      <c r="H14" s="365"/>
      <c r="I14" s="543"/>
      <c r="J14" s="543"/>
      <c r="K14" s="365"/>
      <c r="L14" s="539"/>
      <c r="M14" s="539"/>
      <c r="N14" s="365"/>
      <c r="O14" s="543"/>
      <c r="P14" s="543"/>
      <c r="Q14" s="365"/>
      <c r="R14" s="538"/>
      <c r="S14" s="538"/>
    </row>
    <row r="15" spans="1:29" ht="38.25">
      <c r="B15" s="61"/>
      <c r="C15" s="344" t="s">
        <v>41</v>
      </c>
      <c r="D15" s="344" t="s">
        <v>93</v>
      </c>
      <c r="E15" s="344"/>
      <c r="F15" s="344" t="s">
        <v>41</v>
      </c>
      <c r="G15" s="344" t="s">
        <v>93</v>
      </c>
      <c r="H15" s="344"/>
      <c r="I15" s="344" t="s">
        <v>41</v>
      </c>
      <c r="J15" s="344" t="s">
        <v>93</v>
      </c>
      <c r="K15" s="344"/>
      <c r="L15" s="344" t="s">
        <v>41</v>
      </c>
      <c r="M15" s="344" t="s">
        <v>93</v>
      </c>
      <c r="N15" s="344"/>
      <c r="O15" s="344" t="s">
        <v>41</v>
      </c>
      <c r="P15" s="344" t="s">
        <v>93</v>
      </c>
      <c r="Q15" s="344"/>
      <c r="R15" s="344" t="s">
        <v>41</v>
      </c>
      <c r="S15" s="344" t="s">
        <v>93</v>
      </c>
    </row>
    <row r="16" spans="1:29">
      <c r="B16" s="61"/>
      <c r="C16" s="344"/>
      <c r="D16" s="344"/>
      <c r="E16" s="344"/>
      <c r="F16" s="344"/>
      <c r="G16" s="344"/>
      <c r="H16" s="344"/>
      <c r="I16" s="344"/>
      <c r="J16" s="344"/>
      <c r="K16" s="344"/>
      <c r="L16" s="344"/>
      <c r="M16" s="344"/>
      <c r="N16" s="344"/>
      <c r="O16" s="344"/>
      <c r="P16" s="344"/>
      <c r="Q16" s="344"/>
      <c r="R16" s="344"/>
      <c r="S16" s="344"/>
    </row>
    <row r="17" spans="1:19">
      <c r="A17" s="70" t="s">
        <v>78</v>
      </c>
      <c r="B17" s="63"/>
      <c r="C17" s="345">
        <f>'H-1A Houston First Outdoors'!B11</f>
        <v>3.35</v>
      </c>
      <c r="D17" s="346">
        <f>'H-1A Houston First Outdoors'!J11</f>
        <v>0</v>
      </c>
      <c r="E17" s="347"/>
      <c r="F17" s="366">
        <f>'H-1A MOT'!B10</f>
        <v>1.6500000000000001</v>
      </c>
      <c r="G17" s="346">
        <f>'H-1A MOT'!J10</f>
        <v>0</v>
      </c>
      <c r="H17" s="347"/>
      <c r="I17" s="366">
        <f>'H-1A HCA'!B10</f>
        <v>1.25</v>
      </c>
      <c r="J17" s="346">
        <f>'H-1A HCA'!J10</f>
        <v>0</v>
      </c>
      <c r="K17" s="346"/>
      <c r="L17" s="345">
        <f>'H-1A Sunset Coffee Building'!B9</f>
        <v>0</v>
      </c>
      <c r="M17" s="346">
        <f>'H-1A Sunset Coffee Building'!J9</f>
        <v>0</v>
      </c>
      <c r="N17" s="367"/>
      <c r="O17" s="366">
        <f>'H-1A Talento Bilingue'!B11</f>
        <v>1.1000000000000001</v>
      </c>
      <c r="P17" s="346">
        <f>'H-1A Talento Bilingue'!J11</f>
        <v>0</v>
      </c>
      <c r="Q17" s="367"/>
      <c r="R17" s="345">
        <f>C4+F4+I4+L4+O4+R4+C17+F17+I17+L17+O17</f>
        <v>43</v>
      </c>
      <c r="S17" s="368">
        <f>D4+G4+J4+M4+P4+S4+D17+G17+J17+M17+P17</f>
        <v>0</v>
      </c>
    </row>
    <row r="18" spans="1:19">
      <c r="A18" s="69" t="s">
        <v>13</v>
      </c>
      <c r="B18" s="62"/>
      <c r="C18" s="349">
        <f>'H-1A Houston First Outdoors'!B17</f>
        <v>0.32</v>
      </c>
      <c r="D18" s="350">
        <f>'H-1A Houston First Outdoors'!J17</f>
        <v>0</v>
      </c>
      <c r="E18" s="351"/>
      <c r="F18" s="369">
        <f>'H-1A MOT'!B16</f>
        <v>0.12</v>
      </c>
      <c r="G18" s="350">
        <f>'H-1A MOT'!J16</f>
        <v>0</v>
      </c>
      <c r="H18" s="351"/>
      <c r="I18" s="369">
        <f>'H-1A HCA'!B16</f>
        <v>0.08</v>
      </c>
      <c r="J18" s="350">
        <f>'H-1A HCA'!J16</f>
        <v>0</v>
      </c>
      <c r="K18" s="350"/>
      <c r="L18" s="349">
        <f>'H-1A Sunset Coffee Building'!B15</f>
        <v>0</v>
      </c>
      <c r="M18" s="350">
        <f>'H-1A Sunset Coffee Building'!J15</f>
        <v>0</v>
      </c>
      <c r="N18" s="370"/>
      <c r="O18" s="369">
        <f>'H-1A Talento Bilingue'!B17</f>
        <v>0.04</v>
      </c>
      <c r="P18" s="350">
        <f>'H-1A Talento Bilingue'!J17</f>
        <v>0</v>
      </c>
      <c r="Q18" s="370"/>
      <c r="R18" s="345">
        <f>C5+F5+I5+L5+O5+R5+C18+F18+I18+L18+O18</f>
        <v>4</v>
      </c>
      <c r="S18" s="368">
        <f>D5+G5+J5+M5+P5+S5+D18+G18+J18+M18+P18</f>
        <v>0</v>
      </c>
    </row>
    <row r="19" spans="1:19">
      <c r="A19" s="57" t="s">
        <v>152</v>
      </c>
      <c r="B19" s="64"/>
      <c r="C19" s="353">
        <f>+SUM(C17:C18)</f>
        <v>3.67</v>
      </c>
      <c r="D19" s="354">
        <f>+SUM(D17:D18)</f>
        <v>0</v>
      </c>
      <c r="E19" s="355"/>
      <c r="F19" s="371">
        <f>SUM(F17+F18)</f>
        <v>1.77</v>
      </c>
      <c r="G19" s="354">
        <f>SUM(G17+G18)</f>
        <v>0</v>
      </c>
      <c r="H19" s="355"/>
      <c r="I19" s="371">
        <f>SUM(I17+I18)</f>
        <v>1.33</v>
      </c>
      <c r="J19" s="354">
        <f>SUM(J17+J18)</f>
        <v>0</v>
      </c>
      <c r="K19" s="354"/>
      <c r="L19" s="353">
        <f>+SUM(L17:L18)</f>
        <v>0</v>
      </c>
      <c r="M19" s="354">
        <f>SUM(M17+M18)</f>
        <v>0</v>
      </c>
      <c r="N19" s="372"/>
      <c r="O19" s="353">
        <f>+SUM(O17:O18)</f>
        <v>1.1400000000000001</v>
      </c>
      <c r="P19" s="354">
        <f>+SUM(P17:P18)</f>
        <v>0</v>
      </c>
      <c r="Q19" s="372"/>
      <c r="R19" s="353">
        <f>SUM(R17:R18)</f>
        <v>47</v>
      </c>
      <c r="S19" s="354">
        <f>SUM(S17:S18)</f>
        <v>0</v>
      </c>
    </row>
    <row r="20" spans="1:19">
      <c r="A20" s="54"/>
      <c r="B20" s="65"/>
      <c r="C20" s="349"/>
      <c r="D20" s="357"/>
      <c r="E20" s="373"/>
      <c r="F20" s="374"/>
      <c r="G20" s="357"/>
      <c r="H20" s="373"/>
      <c r="I20" s="374"/>
      <c r="J20" s="357"/>
      <c r="K20" s="357"/>
      <c r="L20" s="349"/>
      <c r="M20" s="357"/>
      <c r="N20" s="375"/>
      <c r="O20" s="349"/>
      <c r="P20" s="357"/>
      <c r="Q20" s="375"/>
      <c r="R20" s="349"/>
      <c r="S20" s="376"/>
    </row>
    <row r="21" spans="1:19">
      <c r="A21" s="69" t="s">
        <v>131</v>
      </c>
      <c r="B21" s="62"/>
      <c r="C21" s="349">
        <f>'H-1A Houston First Outdoors'!B20</f>
        <v>0</v>
      </c>
      <c r="D21" s="350">
        <f>'H-1A Houston First Outdoors'!J20</f>
        <v>0</v>
      </c>
      <c r="E21" s="351"/>
      <c r="F21" s="369">
        <f>'H-1A MOT'!B19</f>
        <v>0</v>
      </c>
      <c r="G21" s="350">
        <f>'H-1A MOT'!J19</f>
        <v>0</v>
      </c>
      <c r="H21" s="351"/>
      <c r="I21" s="369">
        <f>'H-1A HCA'!B19</f>
        <v>0</v>
      </c>
      <c r="J21" s="350">
        <f>'H-1A HCA'!J19</f>
        <v>0</v>
      </c>
      <c r="K21" s="350"/>
      <c r="L21" s="349">
        <f>'H-1A Sunset Coffee Building'!B22</f>
        <v>0</v>
      </c>
      <c r="M21" s="350">
        <f>'H-1A Sunset Coffee Building'!J22</f>
        <v>0</v>
      </c>
      <c r="N21" s="370"/>
      <c r="O21" s="349">
        <f>'H-1A Talento Bilingue'!B20</f>
        <v>0</v>
      </c>
      <c r="P21" s="350">
        <f>'H-1A Talento Bilingue'!J20</f>
        <v>0</v>
      </c>
      <c r="Q21" s="370"/>
      <c r="R21" s="345">
        <f>C8+F8+I8+L8+O8+R8+C21+F21+I21+L21+O21</f>
        <v>0</v>
      </c>
      <c r="S21" s="368">
        <f>D8+G8+J8+M8+P8+S8+D21+G21+J21+M21+P21</f>
        <v>0</v>
      </c>
    </row>
    <row r="22" spans="1:19">
      <c r="B22" s="67"/>
      <c r="C22" s="360"/>
      <c r="D22" s="361"/>
      <c r="E22" s="377"/>
      <c r="F22" s="378"/>
      <c r="G22" s="361"/>
      <c r="H22" s="377"/>
      <c r="I22" s="378"/>
      <c r="J22" s="361"/>
      <c r="K22" s="361"/>
      <c r="L22" s="360"/>
      <c r="M22" s="361"/>
      <c r="N22" s="343"/>
      <c r="O22" s="360"/>
      <c r="P22" s="361"/>
      <c r="Q22" s="343"/>
      <c r="R22" s="360"/>
      <c r="S22" s="379"/>
    </row>
    <row r="23" spans="1:19">
      <c r="A23" s="59"/>
      <c r="B23" s="62"/>
      <c r="C23" s="349"/>
      <c r="D23" s="350"/>
      <c r="E23" s="351"/>
      <c r="F23" s="369"/>
      <c r="G23" s="350"/>
      <c r="H23" s="351"/>
      <c r="I23" s="369"/>
      <c r="J23" s="350"/>
      <c r="K23" s="350"/>
      <c r="L23" s="349"/>
      <c r="M23" s="350"/>
      <c r="N23" s="370"/>
      <c r="O23" s="349"/>
      <c r="P23" s="350"/>
      <c r="Q23" s="370"/>
      <c r="R23" s="345"/>
      <c r="S23" s="368"/>
    </row>
    <row r="24" spans="1:19">
      <c r="A24" s="57" t="s">
        <v>101</v>
      </c>
      <c r="B24" s="66"/>
      <c r="C24" s="353">
        <f>C19+C21</f>
        <v>3.67</v>
      </c>
      <c r="D24" s="354">
        <f>D19+D21</f>
        <v>0</v>
      </c>
      <c r="E24" s="355"/>
      <c r="F24" s="371">
        <f>F19+F21</f>
        <v>1.77</v>
      </c>
      <c r="G24" s="354">
        <f>G19+G21</f>
        <v>0</v>
      </c>
      <c r="H24" s="355"/>
      <c r="I24" s="371">
        <f>I19+I21</f>
        <v>1.33</v>
      </c>
      <c r="J24" s="354">
        <f>J19+J21</f>
        <v>0</v>
      </c>
      <c r="K24" s="354"/>
      <c r="L24" s="353">
        <f>L19+L21</f>
        <v>0</v>
      </c>
      <c r="M24" s="354">
        <f>M19+M21</f>
        <v>0</v>
      </c>
      <c r="N24" s="380"/>
      <c r="O24" s="353">
        <f>O19+O21</f>
        <v>1.1400000000000001</v>
      </c>
      <c r="P24" s="354">
        <f>P19+P21</f>
        <v>0</v>
      </c>
      <c r="Q24" s="380"/>
      <c r="R24" s="353">
        <f>R19+R21</f>
        <v>47</v>
      </c>
      <c r="S24" s="354">
        <f>S19+S21</f>
        <v>0</v>
      </c>
    </row>
  </sheetData>
  <customSheetViews>
    <customSheetView guid="{BCC6E250-BE62-4BDD-B690-C1A625D8B144}" showPageBreaks="1" fitToPage="1" view="pageBreakPreview" showRuler="0">
      <pane ySplit="1" topLeftCell="A2" activePane="bottomLeft" state="frozen"/>
      <selection pane="bottomLeft" activeCell="F12" sqref="F12:G22"/>
      <pageMargins left="0.75" right="0.75" top="1.29" bottom="0.71" header="0.55000000000000004" footer="0.27"/>
      <printOptions horizontalCentered="1"/>
      <pageSetup scale="80" firstPageNumber="12" orientation="landscape" useFirstPageNumber="1" r:id="rId1"/>
      <headerFooter alignWithMargins="0">
        <oddHeader>&amp;C&amp;"Garamond,Bold"&amp;14
&amp;16Attachment H-1A
Staffing Plan Rollup&amp;R&amp;"Garamond,Regular"City of Houston 
Operations and Maintenance RFP</oddHeader>
        <oddFooter>&amp;C&amp;"Garamond,Regular"&amp;9
&amp;R&amp;"Garamond,Regular"&amp;9
Page 9</oddFooter>
      </headerFooter>
    </customSheetView>
  </customSheetViews>
  <mergeCells count="13">
    <mergeCell ref="R1:S1"/>
    <mergeCell ref="R13:S14"/>
    <mergeCell ref="L13:M14"/>
    <mergeCell ref="F1:G1"/>
    <mergeCell ref="A13:A14"/>
    <mergeCell ref="C13:D14"/>
    <mergeCell ref="C1:D1"/>
    <mergeCell ref="L1:M1"/>
    <mergeCell ref="O1:P1"/>
    <mergeCell ref="I13:J14"/>
    <mergeCell ref="O13:P14"/>
    <mergeCell ref="F13:G14"/>
    <mergeCell ref="I1:J1"/>
  </mergeCells>
  <phoneticPr fontId="0" type="noConversion"/>
  <printOptions horizontalCentered="1" gridLines="1"/>
  <pageMargins left="0.75" right="0.75" top="1.29" bottom="0.71" header="0.55000000000000004" footer="0.27"/>
  <pageSetup paperSize="5" scale="92" firstPageNumber="12" orientation="landscape" useFirstPageNumber="1" r:id="rId2"/>
  <headerFooter alignWithMargins="0">
    <oddHeader>&amp;C&amp;"Garamond,Bold"&amp;16Attachment H-1A
Staffing Plan Rollup&amp;R&amp;"Garamond,Regular"City of Houston 
Operations and Maintenance RFP</oddHeader>
    <oddFooter>&amp;C&amp;"Garamond,Regular"&amp;9
&amp;R&amp;9Page 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192"/>
  <sheetViews>
    <sheetView zoomScaleNormal="100" zoomScaleSheetLayoutView="100" workbookViewId="0">
      <selection activeCell="A4" sqref="A4:E43"/>
    </sheetView>
  </sheetViews>
  <sheetFormatPr defaultColWidth="10.7109375" defaultRowHeight="15.75"/>
  <cols>
    <col min="1" max="1" width="13.85546875" style="83" customWidth="1"/>
    <col min="2" max="2" width="42.85546875" style="87" customWidth="1"/>
    <col min="3" max="3" width="2" style="86" customWidth="1"/>
    <col min="4" max="4" width="10.7109375" style="84" customWidth="1"/>
    <col min="5" max="5" width="18.28515625" style="85" customWidth="1"/>
    <col min="6" max="6" width="13.140625" style="6" hidden="1" customWidth="1"/>
    <col min="7" max="7" width="13" style="6" hidden="1" customWidth="1"/>
    <col min="8" max="8" width="3.42578125" style="6" customWidth="1"/>
    <col min="9" max="10" width="13.140625" style="6" customWidth="1"/>
    <col min="11" max="11" width="10.7109375" style="88" customWidth="1"/>
    <col min="12" max="12" width="13" style="7" customWidth="1"/>
    <col min="13" max="13" width="14" style="7" customWidth="1"/>
    <col min="14" max="16384" width="10.7109375" style="7"/>
  </cols>
  <sheetData>
    <row r="2" spans="1:14">
      <c r="B2" s="89"/>
      <c r="C2" s="90"/>
      <c r="K2" s="91"/>
    </row>
    <row r="4" spans="1:14" ht="45">
      <c r="A4" s="381" t="s">
        <v>83</v>
      </c>
      <c r="B4" s="382" t="s">
        <v>0</v>
      </c>
      <c r="C4" s="382"/>
      <c r="D4" s="383" t="s">
        <v>82</v>
      </c>
      <c r="E4" s="381" t="s">
        <v>98</v>
      </c>
      <c r="F4" s="9"/>
      <c r="G4" s="9"/>
      <c r="H4" s="10"/>
      <c r="I4" s="10"/>
      <c r="J4" s="11"/>
      <c r="K4" s="384" t="s">
        <v>1</v>
      </c>
      <c r="L4" s="4"/>
      <c r="M4" s="12"/>
      <c r="N4" s="13"/>
    </row>
    <row r="5" spans="1:14" ht="15">
      <c r="A5" s="385"/>
      <c r="B5" s="386"/>
      <c r="C5" s="386"/>
      <c r="D5" s="387"/>
      <c r="E5" s="385"/>
      <c r="F5" s="9"/>
      <c r="G5" s="9"/>
      <c r="H5" s="10"/>
      <c r="I5" s="10"/>
      <c r="J5" s="11"/>
      <c r="K5" s="388"/>
      <c r="L5" s="4"/>
      <c r="M5" s="12"/>
      <c r="N5" s="13"/>
    </row>
    <row r="6" spans="1:14" ht="15">
      <c r="A6" s="389">
        <v>41000</v>
      </c>
      <c r="B6" s="390" t="s">
        <v>3</v>
      </c>
      <c r="C6" s="386"/>
      <c r="D6" s="391"/>
      <c r="E6" s="389"/>
      <c r="F6" s="5"/>
      <c r="G6" s="5"/>
      <c r="H6" s="14"/>
      <c r="I6" s="15"/>
      <c r="J6" s="16"/>
      <c r="K6" s="392"/>
      <c r="L6" s="12"/>
      <c r="M6" s="12"/>
    </row>
    <row r="7" spans="1:14" ht="15">
      <c r="A7" s="393">
        <v>41300</v>
      </c>
      <c r="B7" s="394" t="s">
        <v>4</v>
      </c>
      <c r="C7" s="395"/>
      <c r="D7" s="396"/>
      <c r="E7" s="505"/>
      <c r="F7" s="5"/>
      <c r="G7" s="5"/>
      <c r="H7" s="14"/>
      <c r="I7" s="15"/>
      <c r="J7" s="16"/>
      <c r="K7" s="397">
        <f t="shared" ref="K7:K17" si="0">IF($K$2&gt;0,D7/$K$2,0)</f>
        <v>0</v>
      </c>
      <c r="L7" s="12"/>
      <c r="M7" s="12"/>
    </row>
    <row r="8" spans="1:14" ht="15">
      <c r="A8" s="393">
        <v>41400</v>
      </c>
      <c r="B8" s="394" t="s">
        <v>5</v>
      </c>
      <c r="C8" s="395"/>
      <c r="D8" s="396"/>
      <c r="E8" s="505"/>
      <c r="F8" s="5"/>
      <c r="G8" s="5"/>
      <c r="H8" s="14"/>
      <c r="I8" s="15"/>
      <c r="J8" s="16"/>
      <c r="K8" s="397">
        <f t="shared" si="0"/>
        <v>0</v>
      </c>
      <c r="L8" s="12"/>
      <c r="M8" s="12"/>
    </row>
    <row r="9" spans="1:14" ht="15">
      <c r="A9" s="393">
        <v>41500</v>
      </c>
      <c r="B9" s="394" t="s">
        <v>6</v>
      </c>
      <c r="C9" s="395"/>
      <c r="D9" s="396"/>
      <c r="E9" s="505"/>
      <c r="F9" s="5"/>
      <c r="G9" s="5"/>
      <c r="H9" s="14"/>
      <c r="I9" s="15"/>
      <c r="J9" s="16"/>
      <c r="K9" s="397">
        <f t="shared" si="0"/>
        <v>0</v>
      </c>
      <c r="L9" s="12"/>
      <c r="M9" s="12"/>
    </row>
    <row r="10" spans="1:14" ht="15">
      <c r="A10" s="393">
        <v>41600</v>
      </c>
      <c r="B10" s="394" t="s">
        <v>7</v>
      </c>
      <c r="C10" s="395"/>
      <c r="D10" s="396"/>
      <c r="E10" s="505"/>
      <c r="F10" s="5"/>
      <c r="G10" s="5"/>
      <c r="H10" s="14"/>
      <c r="I10" s="15"/>
      <c r="J10" s="16"/>
      <c r="K10" s="397">
        <f t="shared" si="0"/>
        <v>0</v>
      </c>
      <c r="L10" s="12"/>
      <c r="M10" s="12"/>
    </row>
    <row r="11" spans="1:14" ht="15">
      <c r="A11" s="393">
        <v>41700</v>
      </c>
      <c r="B11" s="394" t="s">
        <v>8</v>
      </c>
      <c r="C11" s="395"/>
      <c r="D11" s="396"/>
      <c r="E11" s="505"/>
      <c r="F11" s="5"/>
      <c r="G11" s="5"/>
      <c r="H11" s="14"/>
      <c r="I11" s="15"/>
      <c r="J11" s="16"/>
      <c r="K11" s="397">
        <f t="shared" si="0"/>
        <v>0</v>
      </c>
      <c r="L11" s="12"/>
      <c r="M11" s="12"/>
    </row>
    <row r="12" spans="1:14" ht="15">
      <c r="A12" s="393">
        <v>41800</v>
      </c>
      <c r="B12" s="394" t="s">
        <v>9</v>
      </c>
      <c r="C12" s="395"/>
      <c r="D12" s="396"/>
      <c r="E12" s="505"/>
      <c r="F12" s="5"/>
      <c r="G12" s="5"/>
      <c r="H12" s="14"/>
      <c r="I12" s="15"/>
      <c r="J12" s="16"/>
      <c r="K12" s="397">
        <f t="shared" si="0"/>
        <v>0</v>
      </c>
      <c r="L12" s="12"/>
      <c r="M12" s="12"/>
    </row>
    <row r="13" spans="1:14" ht="15">
      <c r="A13" s="393">
        <v>41850</v>
      </c>
      <c r="B13" s="394" t="s">
        <v>10</v>
      </c>
      <c r="C13" s="395"/>
      <c r="D13" s="396"/>
      <c r="E13" s="505"/>
      <c r="F13" s="5"/>
      <c r="G13" s="5"/>
      <c r="H13" s="14"/>
      <c r="I13" s="18"/>
      <c r="J13" s="16"/>
      <c r="K13" s="398">
        <f t="shared" si="0"/>
        <v>0</v>
      </c>
      <c r="L13" s="12"/>
      <c r="M13" s="12"/>
    </row>
    <row r="14" spans="1:14" ht="15">
      <c r="A14" s="393">
        <v>41900</v>
      </c>
      <c r="B14" s="394" t="s">
        <v>11</v>
      </c>
      <c r="C14" s="395"/>
      <c r="D14" s="396"/>
      <c r="E14" s="505"/>
      <c r="F14" s="5"/>
      <c r="G14" s="5"/>
      <c r="H14" s="14"/>
      <c r="I14" s="15"/>
      <c r="J14" s="16"/>
      <c r="K14" s="397">
        <f t="shared" si="0"/>
        <v>0</v>
      </c>
      <c r="L14" s="12"/>
      <c r="M14" s="12"/>
      <c r="N14" s="14"/>
    </row>
    <row r="15" spans="1:14" ht="15">
      <c r="A15" s="399"/>
      <c r="B15" s="400" t="s">
        <v>149</v>
      </c>
      <c r="C15" s="395"/>
      <c r="D15" s="401">
        <f>SUM(D7:D14)</f>
        <v>0</v>
      </c>
      <c r="E15" s="506"/>
      <c r="F15" s="5"/>
      <c r="G15" s="5"/>
      <c r="H15" s="14"/>
      <c r="I15" s="15"/>
      <c r="J15" s="16"/>
      <c r="K15" s="397">
        <f t="shared" si="0"/>
        <v>0</v>
      </c>
      <c r="L15" s="12"/>
      <c r="M15" s="12"/>
      <c r="N15" s="14"/>
    </row>
    <row r="16" spans="1:14" ht="15">
      <c r="A16" s="393">
        <v>41100</v>
      </c>
      <c r="B16" s="394" t="s">
        <v>2</v>
      </c>
      <c r="C16" s="395"/>
      <c r="D16" s="402">
        <f>+'H-1A GRBCC'!J19</f>
        <v>0</v>
      </c>
      <c r="E16" s="505"/>
      <c r="F16" s="5"/>
      <c r="G16" s="5"/>
      <c r="H16" s="14"/>
      <c r="I16" s="15"/>
      <c r="J16" s="16"/>
      <c r="K16" s="397">
        <f t="shared" si="0"/>
        <v>0</v>
      </c>
      <c r="L16" s="12"/>
      <c r="M16" s="12"/>
    </row>
    <row r="17" spans="1:14" ht="15">
      <c r="A17" s="399"/>
      <c r="B17" s="390" t="s">
        <v>12</v>
      </c>
      <c r="C17" s="395"/>
      <c r="D17" s="401">
        <f>SUM(D15:D16)</f>
        <v>0</v>
      </c>
      <c r="E17" s="506"/>
      <c r="F17" s="21"/>
      <c r="H17" s="14"/>
      <c r="J17" s="16"/>
      <c r="K17" s="397">
        <f t="shared" si="0"/>
        <v>0</v>
      </c>
      <c r="L17" s="12"/>
      <c r="M17" s="12"/>
    </row>
    <row r="18" spans="1:14" ht="15">
      <c r="A18" s="399"/>
      <c r="B18" s="403"/>
      <c r="C18" s="395"/>
      <c r="D18" s="391"/>
      <c r="E18" s="399"/>
      <c r="F18" s="21"/>
      <c r="H18" s="14"/>
      <c r="J18" s="16"/>
      <c r="K18" s="392"/>
      <c r="L18" s="12"/>
      <c r="M18" s="12"/>
    </row>
    <row r="19" spans="1:14" ht="15">
      <c r="A19" s="389">
        <v>45000</v>
      </c>
      <c r="B19" s="404" t="s">
        <v>13</v>
      </c>
      <c r="C19" s="386"/>
      <c r="D19" s="391"/>
      <c r="E19" s="389"/>
      <c r="F19" s="21"/>
      <c r="H19" s="14"/>
      <c r="J19" s="16"/>
      <c r="K19" s="392"/>
      <c r="L19" s="12"/>
      <c r="M19" s="12"/>
    </row>
    <row r="20" spans="1:14" ht="15">
      <c r="A20" s="393">
        <v>45200</v>
      </c>
      <c r="B20" s="394" t="s">
        <v>14</v>
      </c>
      <c r="C20" s="395"/>
      <c r="D20" s="396"/>
      <c r="E20" s="505"/>
      <c r="F20" s="5"/>
      <c r="G20" s="5"/>
      <c r="H20" s="14"/>
      <c r="I20" s="15"/>
      <c r="J20" s="16"/>
      <c r="K20" s="397">
        <f t="shared" ref="K20:K26" si="1">IF($K$2&gt;0,D20/$K$2,0)</f>
        <v>0</v>
      </c>
      <c r="L20" s="12"/>
      <c r="M20" s="12"/>
    </row>
    <row r="21" spans="1:14" ht="15">
      <c r="A21" s="393">
        <v>45300</v>
      </c>
      <c r="B21" s="394" t="s">
        <v>15</v>
      </c>
      <c r="C21" s="395"/>
      <c r="D21" s="405">
        <f>+D22+D23</f>
        <v>0</v>
      </c>
      <c r="E21" s="505"/>
      <c r="F21" s="5"/>
      <c r="G21" s="5"/>
      <c r="H21" s="14"/>
      <c r="I21" s="15"/>
      <c r="J21" s="16"/>
      <c r="K21" s="397">
        <f t="shared" si="1"/>
        <v>0</v>
      </c>
      <c r="L21" s="12"/>
      <c r="M21" s="12"/>
    </row>
    <row r="22" spans="1:14" ht="15">
      <c r="A22" s="393">
        <v>45310</v>
      </c>
      <c r="B22" s="406" t="s">
        <v>16</v>
      </c>
      <c r="C22" s="395"/>
      <c r="D22" s="402">
        <f>+'H-1C Year1'!B27</f>
        <v>0</v>
      </c>
      <c r="E22" s="505"/>
      <c r="F22" s="5"/>
      <c r="G22" s="5"/>
      <c r="H22" s="14"/>
      <c r="I22" s="15"/>
      <c r="J22" s="16"/>
      <c r="K22" s="397">
        <f t="shared" si="1"/>
        <v>0</v>
      </c>
      <c r="L22" s="12"/>
      <c r="M22" s="12"/>
    </row>
    <row r="23" spans="1:14" ht="15">
      <c r="A23" s="393">
        <v>45320</v>
      </c>
      <c r="B23" s="406" t="s">
        <v>17</v>
      </c>
      <c r="C23" s="395"/>
      <c r="D23" s="402">
        <f>+'H-1C Year1'!B28</f>
        <v>0</v>
      </c>
      <c r="E23" s="505"/>
      <c r="F23" s="5"/>
      <c r="G23" s="5"/>
      <c r="H23" s="14"/>
      <c r="I23" s="15"/>
      <c r="J23" s="16"/>
      <c r="K23" s="397">
        <f t="shared" si="1"/>
        <v>0</v>
      </c>
      <c r="L23" s="12"/>
      <c r="M23" s="12"/>
    </row>
    <row r="24" spans="1:14" ht="15">
      <c r="A24" s="393">
        <v>45400</v>
      </c>
      <c r="B24" s="394" t="s">
        <v>18</v>
      </c>
      <c r="C24" s="395"/>
      <c r="D24" s="396"/>
      <c r="E24" s="505"/>
      <c r="F24" s="5"/>
      <c r="G24" s="5"/>
      <c r="H24" s="14"/>
      <c r="I24" s="18"/>
      <c r="J24" s="16"/>
      <c r="K24" s="398">
        <f t="shared" si="1"/>
        <v>0</v>
      </c>
      <c r="L24" s="12"/>
      <c r="M24" s="12"/>
    </row>
    <row r="25" spans="1:14" ht="15">
      <c r="A25" s="393">
        <v>45500</v>
      </c>
      <c r="B25" s="394" t="s">
        <v>19</v>
      </c>
      <c r="C25" s="395"/>
      <c r="D25" s="396"/>
      <c r="E25" s="505"/>
      <c r="F25" s="5"/>
      <c r="G25" s="5"/>
      <c r="H25" s="14"/>
      <c r="I25" s="15"/>
      <c r="J25" s="16"/>
      <c r="K25" s="397">
        <f t="shared" si="1"/>
        <v>0</v>
      </c>
      <c r="L25" s="12"/>
      <c r="M25" s="12"/>
      <c r="N25" s="22"/>
    </row>
    <row r="26" spans="1:14" ht="15">
      <c r="A26" s="393">
        <v>45600</v>
      </c>
      <c r="B26" s="394" t="s">
        <v>20</v>
      </c>
      <c r="C26" s="395"/>
      <c r="D26" s="396"/>
      <c r="E26" s="505"/>
      <c r="F26" s="5"/>
      <c r="G26" s="5"/>
      <c r="H26" s="14"/>
      <c r="I26" s="18"/>
      <c r="J26" s="16"/>
      <c r="K26" s="398">
        <f t="shared" si="1"/>
        <v>0</v>
      </c>
      <c r="L26" s="12"/>
      <c r="M26" s="12"/>
      <c r="N26" s="23"/>
    </row>
    <row r="27" spans="1:14" s="32" customFormat="1" ht="15">
      <c r="A27" s="393">
        <v>45700</v>
      </c>
      <c r="B27" s="394" t="s">
        <v>21</v>
      </c>
      <c r="C27" s="395"/>
      <c r="D27" s="396"/>
      <c r="E27" s="505"/>
      <c r="F27" s="21"/>
      <c r="G27" s="6"/>
      <c r="H27" s="14"/>
      <c r="I27" s="6"/>
      <c r="J27" s="16"/>
      <c r="K27" s="397">
        <v>0</v>
      </c>
      <c r="L27" s="30"/>
      <c r="M27" s="30"/>
      <c r="N27" s="31"/>
    </row>
    <row r="28" spans="1:14" ht="15">
      <c r="A28" s="393">
        <v>45800</v>
      </c>
      <c r="B28" s="394" t="s">
        <v>22</v>
      </c>
      <c r="C28" s="395"/>
      <c r="D28" s="402">
        <f>'H-2'!B16</f>
        <v>0</v>
      </c>
      <c r="E28" s="505"/>
      <c r="F28" s="5"/>
      <c r="G28" s="5"/>
      <c r="H28" s="14"/>
      <c r="I28" s="15"/>
      <c r="J28" s="16"/>
      <c r="K28" s="397">
        <f>IF($K$2&gt;0,D28/$K$2,0)</f>
        <v>0</v>
      </c>
      <c r="L28" s="12"/>
      <c r="M28" s="12"/>
      <c r="N28" s="23"/>
    </row>
    <row r="29" spans="1:14" ht="15">
      <c r="A29" s="399"/>
      <c r="B29" s="400" t="s">
        <v>149</v>
      </c>
      <c r="C29" s="395"/>
      <c r="D29" s="401">
        <f>+D20+D21+D24+D25+D26+D27+D28</f>
        <v>0</v>
      </c>
      <c r="E29" s="506"/>
      <c r="F29" s="5"/>
      <c r="G29" s="5"/>
      <c r="H29" s="14"/>
      <c r="I29" s="15"/>
      <c r="J29" s="16"/>
      <c r="K29" s="397">
        <f>IF($K$2&gt;0,D29/$K$2,0)</f>
        <v>0</v>
      </c>
      <c r="L29" s="12"/>
      <c r="M29" s="12"/>
      <c r="N29" s="23"/>
    </row>
    <row r="30" spans="1:14" ht="15">
      <c r="A30" s="393">
        <v>45100</v>
      </c>
      <c r="B30" s="394" t="s">
        <v>2</v>
      </c>
      <c r="C30" s="395"/>
      <c r="D30" s="402">
        <f>+'H-1A GRBCC'!J25</f>
        <v>0</v>
      </c>
      <c r="E30" s="505"/>
      <c r="F30" s="21"/>
      <c r="H30" s="14"/>
      <c r="J30" s="16"/>
      <c r="K30" s="397">
        <f>IF($K$2&gt;0,D30/$K$2,0)</f>
        <v>0</v>
      </c>
      <c r="L30" s="12"/>
      <c r="M30" s="12"/>
    </row>
    <row r="31" spans="1:14" ht="15">
      <c r="A31" s="399"/>
      <c r="B31" s="404" t="s">
        <v>23</v>
      </c>
      <c r="C31" s="395"/>
      <c r="D31" s="401">
        <f>SUM(D29:D30)</f>
        <v>0</v>
      </c>
      <c r="E31" s="506"/>
      <c r="F31" s="5"/>
      <c r="G31" s="5"/>
      <c r="H31" s="14"/>
      <c r="I31" s="15"/>
      <c r="J31" s="16"/>
      <c r="K31" s="397">
        <f>IF($K$2&gt;0,D31/$K$2,0)</f>
        <v>0</v>
      </c>
      <c r="L31" s="12"/>
      <c r="M31" s="12"/>
      <c r="N31" s="23"/>
    </row>
    <row r="32" spans="1:14" ht="15">
      <c r="A32" s="399"/>
      <c r="B32" s="404"/>
      <c r="C32" s="386"/>
      <c r="D32" s="391"/>
      <c r="E32" s="399"/>
      <c r="F32" s="5"/>
      <c r="G32" s="5"/>
      <c r="H32" s="14"/>
      <c r="I32" s="18"/>
      <c r="J32" s="16"/>
      <c r="K32" s="407"/>
      <c r="L32" s="12"/>
      <c r="M32" s="12"/>
      <c r="N32" s="23"/>
    </row>
    <row r="33" spans="1:15" s="32" customFormat="1" ht="15">
      <c r="A33" s="399"/>
      <c r="B33" s="390" t="s">
        <v>24</v>
      </c>
      <c r="C33" s="386"/>
      <c r="D33" s="401">
        <f>D17+D31</f>
        <v>0</v>
      </c>
      <c r="E33" s="506"/>
      <c r="F33" s="16"/>
      <c r="G33" s="5"/>
      <c r="H33" s="14"/>
      <c r="I33" s="18"/>
      <c r="J33" s="16"/>
      <c r="K33" s="398">
        <f>IF($K$2&gt;0,D33/$K$2,0)</f>
        <v>0</v>
      </c>
      <c r="L33" s="30"/>
      <c r="M33" s="30"/>
      <c r="N33" s="31"/>
    </row>
    <row r="34" spans="1:15" s="32" customFormat="1" ht="15">
      <c r="A34" s="399"/>
      <c r="B34" s="390"/>
      <c r="C34" s="386"/>
      <c r="D34" s="408"/>
      <c r="E34" s="399"/>
      <c r="F34" s="16"/>
      <c r="G34" s="5"/>
      <c r="H34" s="14"/>
      <c r="I34" s="18"/>
      <c r="J34" s="16"/>
      <c r="K34" s="407"/>
      <c r="L34" s="30"/>
      <c r="M34" s="30"/>
      <c r="N34" s="31"/>
    </row>
    <row r="35" spans="1:15" ht="15">
      <c r="A35" s="389">
        <v>80400</v>
      </c>
      <c r="B35" s="390" t="s">
        <v>131</v>
      </c>
      <c r="C35" s="395"/>
      <c r="D35" s="409"/>
      <c r="E35" s="389"/>
      <c r="G35" s="5"/>
      <c r="K35" s="504"/>
      <c r="M35" s="12"/>
      <c r="N35" s="12"/>
      <c r="O35" s="12"/>
    </row>
    <row r="36" spans="1:15" ht="15">
      <c r="A36" s="393">
        <v>80485</v>
      </c>
      <c r="B36" s="406" t="s">
        <v>147</v>
      </c>
      <c r="C36" s="395"/>
      <c r="D36" s="396"/>
      <c r="E36" s="505"/>
      <c r="J36" s="16"/>
      <c r="K36" s="410"/>
      <c r="L36" s="12"/>
      <c r="M36" s="12"/>
    </row>
    <row r="37" spans="1:15" ht="15">
      <c r="A37" s="393">
        <v>80490</v>
      </c>
      <c r="B37" s="406" t="s">
        <v>36</v>
      </c>
      <c r="C37" s="395"/>
      <c r="D37" s="396"/>
      <c r="E37" s="505"/>
      <c r="J37" s="16"/>
      <c r="K37" s="410"/>
      <c r="L37" s="12"/>
      <c r="M37" s="12"/>
    </row>
    <row r="38" spans="1:15" ht="15">
      <c r="A38" s="393">
        <v>80495</v>
      </c>
      <c r="B38" s="406" t="s">
        <v>2</v>
      </c>
      <c r="C38" s="395"/>
      <c r="D38" s="411">
        <f>'H-1A GRBCC'!J28</f>
        <v>0</v>
      </c>
      <c r="E38" s="505"/>
      <c r="J38" s="16"/>
      <c r="K38" s="410"/>
      <c r="L38" s="12"/>
      <c r="M38" s="12"/>
    </row>
    <row r="39" spans="1:15" ht="15">
      <c r="A39" s="412"/>
      <c r="B39" s="413" t="s">
        <v>148</v>
      </c>
      <c r="C39" s="395"/>
      <c r="D39" s="401">
        <f>SUM(D36:D38)</f>
        <v>0</v>
      </c>
      <c r="E39" s="507"/>
      <c r="J39" s="16"/>
      <c r="K39" s="410"/>
      <c r="L39" s="12"/>
      <c r="M39" s="12"/>
    </row>
    <row r="40" spans="1:15" ht="15">
      <c r="A40" s="412"/>
      <c r="B40" s="413"/>
      <c r="C40" s="395"/>
      <c r="D40" s="414"/>
      <c r="E40" s="412"/>
      <c r="J40" s="16"/>
      <c r="K40" s="392"/>
      <c r="L40" s="12"/>
      <c r="M40" s="12"/>
    </row>
    <row r="41" spans="1:15" ht="15">
      <c r="A41" s="412"/>
      <c r="B41" s="404" t="s">
        <v>132</v>
      </c>
      <c r="C41" s="395"/>
      <c r="D41" s="401">
        <f>D39</f>
        <v>0</v>
      </c>
      <c r="E41" s="507"/>
      <c r="J41" s="16"/>
      <c r="K41" s="410"/>
      <c r="L41" s="12"/>
      <c r="M41" s="12"/>
    </row>
    <row r="42" spans="1:15" ht="15">
      <c r="A42" s="385"/>
      <c r="B42" s="403"/>
      <c r="C42" s="395"/>
      <c r="D42" s="387"/>
      <c r="E42" s="385"/>
      <c r="J42" s="16"/>
      <c r="K42" s="392"/>
      <c r="L42" s="12"/>
      <c r="M42" s="12"/>
    </row>
    <row r="43" spans="1:15" ht="15">
      <c r="A43" s="385"/>
      <c r="B43" s="390" t="s">
        <v>99</v>
      </c>
      <c r="C43" s="395"/>
      <c r="D43" s="401">
        <f>+D33+D41</f>
        <v>0</v>
      </c>
      <c r="E43" s="508"/>
      <c r="J43" s="16"/>
      <c r="K43" s="410"/>
      <c r="L43" s="12"/>
      <c r="M43" s="12"/>
    </row>
    <row r="44" spans="1:15">
      <c r="J44" s="16"/>
      <c r="L44" s="12"/>
      <c r="M44" s="12"/>
    </row>
    <row r="45" spans="1:15">
      <c r="J45" s="16"/>
      <c r="L45" s="12"/>
      <c r="M45" s="12"/>
    </row>
    <row r="46" spans="1:15">
      <c r="J46" s="16"/>
      <c r="L46" s="12"/>
      <c r="M46" s="12"/>
    </row>
    <row r="47" spans="1:15">
      <c r="I47" s="503"/>
      <c r="J47" s="16"/>
      <c r="L47" s="12"/>
      <c r="M47" s="12"/>
    </row>
    <row r="48" spans="1:15">
      <c r="J48" s="16"/>
      <c r="L48" s="12"/>
      <c r="M48" s="12"/>
    </row>
    <row r="49" spans="10:13">
      <c r="J49" s="16"/>
      <c r="L49" s="12"/>
      <c r="M49" s="12"/>
    </row>
    <row r="50" spans="10:13">
      <c r="J50" s="16"/>
      <c r="L50" s="12"/>
      <c r="M50" s="12"/>
    </row>
    <row r="51" spans="10:13">
      <c r="J51" s="16"/>
      <c r="L51" s="12"/>
      <c r="M51" s="12"/>
    </row>
    <row r="52" spans="10:13">
      <c r="J52" s="16"/>
      <c r="L52" s="12"/>
      <c r="M52" s="12"/>
    </row>
    <row r="53" spans="10:13">
      <c r="J53" s="16"/>
      <c r="L53" s="12"/>
      <c r="M53" s="12"/>
    </row>
    <row r="54" spans="10:13">
      <c r="J54" s="16"/>
      <c r="L54" s="12"/>
      <c r="M54" s="12"/>
    </row>
    <row r="55" spans="10:13">
      <c r="J55" s="16"/>
      <c r="L55" s="12"/>
      <c r="M55" s="12"/>
    </row>
    <row r="56" spans="10:13">
      <c r="J56" s="16"/>
      <c r="L56" s="12"/>
      <c r="M56" s="12"/>
    </row>
    <row r="57" spans="10:13">
      <c r="J57" s="16"/>
      <c r="L57" s="12"/>
      <c r="M57" s="12"/>
    </row>
    <row r="58" spans="10:13">
      <c r="J58" s="16"/>
      <c r="L58" s="12"/>
      <c r="M58" s="12"/>
    </row>
    <row r="59" spans="10:13">
      <c r="J59" s="16"/>
      <c r="L59" s="12"/>
      <c r="M59" s="12"/>
    </row>
    <row r="60" spans="10:13">
      <c r="J60" s="16"/>
      <c r="L60" s="12"/>
      <c r="M60" s="12"/>
    </row>
    <row r="61" spans="10:13">
      <c r="J61" s="16"/>
      <c r="L61" s="12"/>
      <c r="M61" s="12"/>
    </row>
    <row r="62" spans="10:13">
      <c r="J62" s="16"/>
      <c r="L62" s="12"/>
      <c r="M62" s="12"/>
    </row>
    <row r="63" spans="10:13">
      <c r="J63" s="16"/>
      <c r="L63" s="12"/>
      <c r="M63" s="12"/>
    </row>
    <row r="64" spans="10:13">
      <c r="J64" s="16"/>
      <c r="L64" s="12"/>
      <c r="M64" s="12"/>
    </row>
    <row r="65" spans="10:13">
      <c r="J65" s="16"/>
      <c r="L65" s="12"/>
      <c r="M65" s="12"/>
    </row>
    <row r="66" spans="10:13">
      <c r="J66" s="16"/>
      <c r="L66" s="12"/>
      <c r="M66" s="12"/>
    </row>
    <row r="67" spans="10:13">
      <c r="J67" s="16"/>
      <c r="L67" s="12"/>
      <c r="M67" s="12"/>
    </row>
    <row r="68" spans="10:13">
      <c r="J68" s="16"/>
      <c r="L68" s="12"/>
      <c r="M68" s="12"/>
    </row>
    <row r="69" spans="10:13">
      <c r="J69" s="16"/>
      <c r="L69" s="12"/>
      <c r="M69" s="12"/>
    </row>
    <row r="70" spans="10:13">
      <c r="J70" s="16"/>
      <c r="L70" s="12"/>
      <c r="M70" s="12"/>
    </row>
    <row r="71" spans="10:13">
      <c r="J71" s="16"/>
      <c r="L71" s="12"/>
      <c r="M71" s="12"/>
    </row>
    <row r="72" spans="10:13">
      <c r="J72" s="16"/>
      <c r="L72" s="12"/>
      <c r="M72" s="12"/>
    </row>
    <row r="73" spans="10:13">
      <c r="J73" s="16"/>
      <c r="L73" s="12"/>
      <c r="M73" s="12"/>
    </row>
    <row r="74" spans="10:13">
      <c r="J74" s="16"/>
      <c r="L74" s="12"/>
      <c r="M74" s="12"/>
    </row>
    <row r="75" spans="10:13">
      <c r="J75" s="16"/>
      <c r="L75" s="12"/>
      <c r="M75" s="12"/>
    </row>
    <row r="76" spans="10:13">
      <c r="J76" s="16"/>
      <c r="L76" s="12"/>
      <c r="M76" s="12"/>
    </row>
    <row r="77" spans="10:13">
      <c r="J77" s="16"/>
      <c r="L77" s="12"/>
      <c r="M77" s="12"/>
    </row>
    <row r="78" spans="10:13">
      <c r="J78" s="16"/>
      <c r="L78" s="12"/>
      <c r="M78" s="12"/>
    </row>
    <row r="79" spans="10:13">
      <c r="J79" s="16"/>
      <c r="L79" s="12"/>
      <c r="M79" s="12"/>
    </row>
    <row r="80" spans="10:13">
      <c r="J80" s="16"/>
      <c r="L80" s="12"/>
      <c r="M80" s="12"/>
    </row>
    <row r="81" spans="10:13">
      <c r="J81" s="16"/>
      <c r="L81" s="12"/>
      <c r="M81" s="12"/>
    </row>
    <row r="82" spans="10:13">
      <c r="J82" s="16"/>
      <c r="L82" s="12"/>
      <c r="M82" s="12"/>
    </row>
    <row r="83" spans="10:13">
      <c r="J83" s="16"/>
      <c r="L83" s="12"/>
      <c r="M83" s="12"/>
    </row>
    <row r="84" spans="10:13">
      <c r="J84" s="16"/>
      <c r="L84" s="12"/>
      <c r="M84" s="12"/>
    </row>
    <row r="85" spans="10:13">
      <c r="J85" s="16"/>
      <c r="L85" s="12"/>
      <c r="M85" s="12"/>
    </row>
    <row r="86" spans="10:13">
      <c r="J86" s="16"/>
      <c r="L86" s="12"/>
      <c r="M86" s="12"/>
    </row>
    <row r="87" spans="10:13">
      <c r="J87" s="16"/>
      <c r="L87" s="12"/>
      <c r="M87" s="12"/>
    </row>
    <row r="88" spans="10:13">
      <c r="J88" s="16"/>
      <c r="L88" s="12"/>
      <c r="M88" s="12"/>
    </row>
    <row r="89" spans="10:13">
      <c r="J89" s="16"/>
      <c r="L89" s="12"/>
      <c r="M89" s="12"/>
    </row>
    <row r="90" spans="10:13">
      <c r="J90" s="16"/>
      <c r="L90" s="12"/>
      <c r="M90" s="12"/>
    </row>
    <row r="91" spans="10:13">
      <c r="J91" s="16"/>
      <c r="L91" s="12"/>
      <c r="M91" s="12"/>
    </row>
    <row r="92" spans="10:13">
      <c r="J92" s="16"/>
      <c r="L92" s="12"/>
      <c r="M92" s="12"/>
    </row>
    <row r="93" spans="10:13">
      <c r="J93" s="16"/>
      <c r="L93" s="12"/>
      <c r="M93" s="12"/>
    </row>
    <row r="94" spans="10:13">
      <c r="J94" s="16"/>
      <c r="L94" s="12"/>
      <c r="M94" s="12"/>
    </row>
    <row r="95" spans="10:13">
      <c r="J95" s="16"/>
      <c r="L95" s="12"/>
      <c r="M95" s="12"/>
    </row>
    <row r="96" spans="10:13">
      <c r="J96" s="16"/>
      <c r="L96" s="12"/>
      <c r="M96" s="12"/>
    </row>
    <row r="97" spans="10:13">
      <c r="J97" s="16"/>
      <c r="L97" s="12"/>
      <c r="M97" s="12"/>
    </row>
    <row r="98" spans="10:13">
      <c r="J98" s="16"/>
      <c r="L98" s="12"/>
      <c r="M98" s="12"/>
    </row>
    <row r="99" spans="10:13">
      <c r="J99" s="16"/>
      <c r="L99" s="12"/>
      <c r="M99" s="12"/>
    </row>
    <row r="100" spans="10:13">
      <c r="J100" s="16"/>
      <c r="L100" s="12"/>
      <c r="M100" s="12"/>
    </row>
    <row r="101" spans="10:13">
      <c r="J101" s="16"/>
      <c r="L101" s="12"/>
      <c r="M101" s="12"/>
    </row>
    <row r="102" spans="10:13">
      <c r="J102" s="16"/>
      <c r="L102" s="12"/>
      <c r="M102" s="12"/>
    </row>
    <row r="103" spans="10:13">
      <c r="J103" s="16"/>
      <c r="L103" s="12"/>
      <c r="M103" s="12"/>
    </row>
    <row r="104" spans="10:13">
      <c r="J104" s="16"/>
      <c r="L104" s="12"/>
      <c r="M104" s="12"/>
    </row>
    <row r="105" spans="10:13">
      <c r="J105" s="16"/>
      <c r="L105" s="12"/>
      <c r="M105" s="12"/>
    </row>
    <row r="106" spans="10:13">
      <c r="J106" s="16"/>
      <c r="L106" s="12"/>
      <c r="M106" s="12"/>
    </row>
    <row r="107" spans="10:13">
      <c r="J107" s="16"/>
      <c r="L107" s="12"/>
      <c r="M107" s="12"/>
    </row>
    <row r="108" spans="10:13">
      <c r="J108" s="16"/>
      <c r="L108" s="12"/>
      <c r="M108" s="12"/>
    </row>
    <row r="109" spans="10:13">
      <c r="J109" s="16"/>
      <c r="L109" s="12"/>
      <c r="M109" s="12"/>
    </row>
    <row r="110" spans="10:13">
      <c r="J110" s="16"/>
      <c r="L110" s="12"/>
      <c r="M110" s="12"/>
    </row>
    <row r="111" spans="10:13">
      <c r="J111" s="16"/>
      <c r="L111" s="12"/>
      <c r="M111" s="12"/>
    </row>
    <row r="112" spans="10:13">
      <c r="J112" s="16"/>
      <c r="L112" s="12"/>
      <c r="M112" s="12"/>
    </row>
    <row r="113" spans="10:13">
      <c r="J113" s="16"/>
      <c r="L113" s="12"/>
      <c r="M113" s="12"/>
    </row>
    <row r="114" spans="10:13">
      <c r="J114" s="16"/>
      <c r="L114" s="12"/>
      <c r="M114" s="12"/>
    </row>
    <row r="115" spans="10:13">
      <c r="J115" s="16"/>
      <c r="L115" s="12"/>
      <c r="M115" s="12"/>
    </row>
    <row r="116" spans="10:13">
      <c r="J116" s="16"/>
      <c r="L116" s="12"/>
      <c r="M116" s="12"/>
    </row>
    <row r="117" spans="10:13">
      <c r="J117" s="16"/>
      <c r="L117" s="12"/>
      <c r="M117" s="12"/>
    </row>
    <row r="118" spans="10:13">
      <c r="J118" s="16"/>
      <c r="L118" s="12"/>
      <c r="M118" s="12"/>
    </row>
    <row r="119" spans="10:13">
      <c r="J119" s="16"/>
      <c r="L119" s="12"/>
      <c r="M119" s="12"/>
    </row>
    <row r="120" spans="10:13">
      <c r="J120" s="16"/>
      <c r="L120" s="12"/>
      <c r="M120" s="12"/>
    </row>
    <row r="121" spans="10:13">
      <c r="J121" s="16"/>
      <c r="L121" s="12"/>
      <c r="M121" s="12"/>
    </row>
    <row r="122" spans="10:13">
      <c r="J122" s="16"/>
      <c r="L122" s="12"/>
      <c r="M122" s="12"/>
    </row>
    <row r="123" spans="10:13">
      <c r="J123" s="16"/>
      <c r="L123" s="12"/>
      <c r="M123" s="12"/>
    </row>
    <row r="124" spans="10:13">
      <c r="J124" s="16"/>
      <c r="L124" s="12"/>
      <c r="M124" s="12"/>
    </row>
    <row r="125" spans="10:13">
      <c r="J125" s="16"/>
      <c r="L125" s="12"/>
      <c r="M125" s="12"/>
    </row>
    <row r="126" spans="10:13">
      <c r="J126" s="16"/>
      <c r="L126" s="12"/>
      <c r="M126" s="12"/>
    </row>
    <row r="127" spans="10:13">
      <c r="J127" s="16"/>
      <c r="L127" s="12"/>
      <c r="M127" s="12"/>
    </row>
    <row r="128" spans="10:13">
      <c r="J128" s="16"/>
      <c r="L128" s="12"/>
      <c r="M128" s="12"/>
    </row>
    <row r="129" spans="10:13">
      <c r="J129" s="16"/>
      <c r="L129" s="12"/>
      <c r="M129" s="12"/>
    </row>
    <row r="130" spans="10:13">
      <c r="J130" s="16"/>
      <c r="L130" s="12"/>
      <c r="M130" s="12"/>
    </row>
    <row r="131" spans="10:13">
      <c r="J131" s="16"/>
      <c r="L131" s="12"/>
      <c r="M131" s="12"/>
    </row>
    <row r="132" spans="10:13">
      <c r="J132" s="16"/>
      <c r="L132" s="12"/>
      <c r="M132" s="12"/>
    </row>
    <row r="133" spans="10:13">
      <c r="J133" s="16"/>
      <c r="L133" s="12"/>
      <c r="M133" s="12"/>
    </row>
    <row r="134" spans="10:13">
      <c r="J134" s="16"/>
      <c r="L134" s="12"/>
      <c r="M134" s="12"/>
    </row>
    <row r="135" spans="10:13">
      <c r="J135" s="16"/>
      <c r="L135" s="12"/>
      <c r="M135" s="12"/>
    </row>
    <row r="136" spans="10:13">
      <c r="J136" s="16"/>
      <c r="L136" s="12"/>
      <c r="M136" s="12"/>
    </row>
    <row r="137" spans="10:13">
      <c r="J137" s="16"/>
      <c r="L137" s="12"/>
      <c r="M137" s="12"/>
    </row>
    <row r="138" spans="10:13">
      <c r="J138" s="16"/>
      <c r="L138" s="12"/>
      <c r="M138" s="12"/>
    </row>
    <row r="139" spans="10:13">
      <c r="J139" s="16"/>
      <c r="L139" s="12"/>
      <c r="M139" s="12"/>
    </row>
    <row r="140" spans="10:13">
      <c r="J140" s="16"/>
      <c r="L140" s="12"/>
      <c r="M140" s="12"/>
    </row>
    <row r="141" spans="10:13">
      <c r="J141" s="16"/>
      <c r="L141" s="12"/>
      <c r="M141" s="12"/>
    </row>
    <row r="142" spans="10:13">
      <c r="J142" s="16"/>
      <c r="L142" s="12"/>
      <c r="M142" s="12"/>
    </row>
    <row r="143" spans="10:13">
      <c r="J143" s="16"/>
      <c r="L143" s="12"/>
      <c r="M143" s="12"/>
    </row>
    <row r="144" spans="10:13">
      <c r="J144" s="16"/>
      <c r="L144" s="12"/>
      <c r="M144" s="12"/>
    </row>
    <row r="145" spans="10:13">
      <c r="J145" s="16"/>
      <c r="L145" s="12"/>
      <c r="M145" s="12"/>
    </row>
    <row r="146" spans="10:13">
      <c r="J146" s="16"/>
      <c r="L146" s="12"/>
      <c r="M146" s="12"/>
    </row>
    <row r="147" spans="10:13">
      <c r="J147" s="16"/>
      <c r="L147" s="12"/>
      <c r="M147" s="12"/>
    </row>
    <row r="148" spans="10:13">
      <c r="J148" s="16"/>
      <c r="L148" s="12"/>
      <c r="M148" s="12"/>
    </row>
    <row r="149" spans="10:13">
      <c r="J149" s="16"/>
      <c r="L149" s="12"/>
      <c r="M149" s="12"/>
    </row>
    <row r="150" spans="10:13">
      <c r="J150" s="16"/>
      <c r="L150" s="12"/>
      <c r="M150" s="12"/>
    </row>
    <row r="151" spans="10:13">
      <c r="J151" s="16"/>
      <c r="L151" s="12"/>
      <c r="M151" s="12"/>
    </row>
    <row r="152" spans="10:13">
      <c r="J152" s="16"/>
      <c r="L152" s="12"/>
      <c r="M152" s="12"/>
    </row>
    <row r="153" spans="10:13">
      <c r="J153" s="16"/>
      <c r="L153" s="12"/>
      <c r="M153" s="12"/>
    </row>
    <row r="154" spans="10:13">
      <c r="J154" s="16"/>
      <c r="L154" s="12"/>
      <c r="M154" s="12"/>
    </row>
    <row r="155" spans="10:13">
      <c r="J155" s="16"/>
      <c r="L155" s="12"/>
      <c r="M155" s="12"/>
    </row>
    <row r="156" spans="10:13">
      <c r="J156" s="16"/>
      <c r="L156" s="12"/>
      <c r="M156" s="12"/>
    </row>
    <row r="157" spans="10:13">
      <c r="J157" s="16"/>
      <c r="L157" s="12"/>
      <c r="M157" s="12"/>
    </row>
    <row r="158" spans="10:13">
      <c r="J158" s="16"/>
      <c r="L158" s="12"/>
      <c r="M158" s="12"/>
    </row>
    <row r="159" spans="10:13">
      <c r="J159" s="16"/>
      <c r="L159" s="12"/>
      <c r="M159" s="12"/>
    </row>
    <row r="160" spans="10:13">
      <c r="J160" s="16"/>
      <c r="L160" s="12"/>
      <c r="M160" s="12"/>
    </row>
    <row r="161" spans="10:13">
      <c r="J161" s="16"/>
      <c r="L161" s="12"/>
      <c r="M161" s="12"/>
    </row>
    <row r="162" spans="10:13">
      <c r="J162" s="16"/>
      <c r="L162" s="12"/>
      <c r="M162" s="12"/>
    </row>
    <row r="163" spans="10:13">
      <c r="J163" s="16"/>
      <c r="L163" s="12"/>
      <c r="M163" s="12"/>
    </row>
    <row r="164" spans="10:13">
      <c r="J164" s="16"/>
      <c r="L164" s="12"/>
      <c r="M164" s="12"/>
    </row>
    <row r="165" spans="10:13">
      <c r="J165" s="16"/>
      <c r="L165" s="12"/>
      <c r="M165" s="12"/>
    </row>
    <row r="166" spans="10:13">
      <c r="J166" s="16"/>
      <c r="L166" s="12"/>
      <c r="M166" s="12"/>
    </row>
    <row r="167" spans="10:13">
      <c r="J167" s="16"/>
      <c r="L167" s="12"/>
      <c r="M167" s="12"/>
    </row>
    <row r="168" spans="10:13">
      <c r="J168" s="16"/>
      <c r="L168" s="12"/>
      <c r="M168" s="12"/>
    </row>
    <row r="169" spans="10:13">
      <c r="J169" s="16"/>
      <c r="L169" s="12"/>
      <c r="M169" s="12"/>
    </row>
    <row r="170" spans="10:13">
      <c r="J170" s="16"/>
      <c r="L170" s="12"/>
      <c r="M170" s="12"/>
    </row>
    <row r="171" spans="10:13">
      <c r="J171" s="16"/>
      <c r="L171" s="12"/>
      <c r="M171" s="12"/>
    </row>
    <row r="172" spans="10:13">
      <c r="J172" s="16"/>
      <c r="L172" s="12"/>
      <c r="M172" s="12"/>
    </row>
    <row r="173" spans="10:13">
      <c r="J173" s="16"/>
      <c r="L173" s="12"/>
      <c r="M173" s="12"/>
    </row>
    <row r="174" spans="10:13">
      <c r="J174" s="16"/>
      <c r="L174" s="12"/>
      <c r="M174" s="12"/>
    </row>
    <row r="175" spans="10:13">
      <c r="J175" s="16"/>
      <c r="L175" s="12"/>
      <c r="M175" s="12"/>
    </row>
    <row r="176" spans="10:13">
      <c r="J176" s="16"/>
      <c r="L176" s="12"/>
      <c r="M176" s="12"/>
    </row>
    <row r="177" spans="10:13">
      <c r="J177" s="16"/>
      <c r="L177" s="12"/>
      <c r="M177" s="12"/>
    </row>
    <row r="178" spans="10:13">
      <c r="J178" s="16"/>
      <c r="L178" s="12"/>
      <c r="M178" s="12"/>
    </row>
    <row r="179" spans="10:13">
      <c r="J179" s="16"/>
      <c r="L179" s="12"/>
      <c r="M179" s="12"/>
    </row>
    <row r="180" spans="10:13">
      <c r="J180" s="16"/>
      <c r="L180" s="12"/>
      <c r="M180" s="12"/>
    </row>
    <row r="181" spans="10:13">
      <c r="J181" s="16"/>
      <c r="L181" s="12"/>
      <c r="M181" s="12"/>
    </row>
    <row r="182" spans="10:13">
      <c r="J182" s="16"/>
      <c r="L182" s="12"/>
      <c r="M182" s="12"/>
    </row>
    <row r="183" spans="10:13">
      <c r="J183" s="16"/>
      <c r="L183" s="12"/>
      <c r="M183" s="12"/>
    </row>
    <row r="184" spans="10:13">
      <c r="J184" s="16"/>
      <c r="L184" s="12"/>
      <c r="M184" s="12"/>
    </row>
    <row r="185" spans="10:13">
      <c r="J185" s="16"/>
      <c r="L185" s="12"/>
      <c r="M185" s="12"/>
    </row>
    <row r="186" spans="10:13">
      <c r="J186" s="16"/>
      <c r="L186" s="12"/>
      <c r="M186" s="12"/>
    </row>
    <row r="187" spans="10:13">
      <c r="J187" s="16"/>
      <c r="L187" s="12"/>
      <c r="M187" s="12"/>
    </row>
    <row r="188" spans="10:13">
      <c r="J188" s="16"/>
      <c r="L188" s="12"/>
      <c r="M188" s="12"/>
    </row>
    <row r="189" spans="10:13">
      <c r="J189" s="16"/>
      <c r="L189" s="12"/>
      <c r="M189" s="12"/>
    </row>
    <row r="190" spans="10:13">
      <c r="J190" s="16"/>
      <c r="L190" s="12"/>
      <c r="M190" s="12"/>
    </row>
    <row r="191" spans="10:13">
      <c r="J191" s="16"/>
      <c r="L191" s="12"/>
      <c r="M191" s="12"/>
    </row>
    <row r="192" spans="10:13">
      <c r="J192" s="16"/>
      <c r="L192" s="12"/>
      <c r="M192" s="12"/>
    </row>
    <row r="193" spans="10:13">
      <c r="J193" s="16"/>
      <c r="L193" s="12"/>
      <c r="M193" s="12"/>
    </row>
    <row r="194" spans="10:13">
      <c r="J194" s="16"/>
      <c r="L194" s="12"/>
      <c r="M194" s="12"/>
    </row>
    <row r="195" spans="10:13">
      <c r="J195" s="16"/>
      <c r="L195" s="12"/>
      <c r="M195" s="12"/>
    </row>
    <row r="196" spans="10:13">
      <c r="J196" s="16"/>
      <c r="L196" s="12"/>
      <c r="M196" s="12"/>
    </row>
    <row r="197" spans="10:13">
      <c r="J197" s="16"/>
      <c r="L197" s="12"/>
      <c r="M197" s="12"/>
    </row>
    <row r="198" spans="10:13">
      <c r="J198" s="16"/>
      <c r="L198" s="12"/>
      <c r="M198" s="12"/>
    </row>
    <row r="199" spans="10:13">
      <c r="J199" s="16"/>
      <c r="L199" s="12"/>
      <c r="M199" s="12"/>
    </row>
    <row r="200" spans="10:13">
      <c r="J200" s="16"/>
      <c r="L200" s="12"/>
      <c r="M200" s="12"/>
    </row>
    <row r="201" spans="10:13">
      <c r="J201" s="16"/>
      <c r="L201" s="12"/>
      <c r="M201" s="12"/>
    </row>
    <row r="202" spans="10:13">
      <c r="J202" s="16"/>
      <c r="L202" s="12"/>
      <c r="M202" s="12"/>
    </row>
    <row r="203" spans="10:13">
      <c r="J203" s="16"/>
      <c r="L203" s="12"/>
      <c r="M203" s="12"/>
    </row>
    <row r="204" spans="10:13">
      <c r="J204" s="16"/>
      <c r="L204" s="12"/>
      <c r="M204" s="12"/>
    </row>
    <row r="205" spans="10:13">
      <c r="J205" s="16"/>
      <c r="L205" s="12"/>
      <c r="M205" s="12"/>
    </row>
    <row r="206" spans="10:13">
      <c r="J206" s="16"/>
      <c r="L206" s="12"/>
      <c r="M206" s="12"/>
    </row>
    <row r="207" spans="10:13">
      <c r="J207" s="16"/>
      <c r="L207" s="12"/>
      <c r="M207" s="12"/>
    </row>
    <row r="208" spans="10:13">
      <c r="J208" s="16"/>
      <c r="L208" s="12"/>
      <c r="M208" s="12"/>
    </row>
    <row r="209" spans="10:13">
      <c r="J209" s="16"/>
      <c r="L209" s="12"/>
      <c r="M209" s="12"/>
    </row>
    <row r="210" spans="10:13">
      <c r="J210" s="16"/>
      <c r="L210" s="12"/>
      <c r="M210" s="12"/>
    </row>
    <row r="211" spans="10:13">
      <c r="J211" s="16"/>
      <c r="L211" s="12"/>
      <c r="M211" s="12"/>
    </row>
    <row r="212" spans="10:13">
      <c r="J212" s="16"/>
      <c r="L212" s="12"/>
      <c r="M212" s="12"/>
    </row>
    <row r="213" spans="10:13">
      <c r="J213" s="16"/>
      <c r="L213" s="12"/>
      <c r="M213" s="12"/>
    </row>
    <row r="214" spans="10:13">
      <c r="J214" s="16"/>
      <c r="L214" s="12"/>
      <c r="M214" s="12"/>
    </row>
    <row r="215" spans="10:13">
      <c r="J215" s="16"/>
      <c r="L215" s="12"/>
      <c r="M215" s="12"/>
    </row>
    <row r="216" spans="10:13">
      <c r="J216" s="16"/>
      <c r="L216" s="12"/>
      <c r="M216" s="12"/>
    </row>
    <row r="217" spans="10:13">
      <c r="J217" s="16"/>
      <c r="L217" s="12"/>
      <c r="M217" s="12"/>
    </row>
    <row r="218" spans="10:13">
      <c r="J218" s="16"/>
      <c r="L218" s="12"/>
      <c r="M218" s="12"/>
    </row>
    <row r="219" spans="10:13">
      <c r="J219" s="16"/>
      <c r="L219" s="12"/>
      <c r="M219" s="12"/>
    </row>
    <row r="220" spans="10:13">
      <c r="J220" s="16"/>
      <c r="L220" s="12"/>
      <c r="M220" s="12"/>
    </row>
    <row r="221" spans="10:13">
      <c r="J221" s="16"/>
      <c r="L221" s="12"/>
      <c r="M221" s="12"/>
    </row>
    <row r="222" spans="10:13">
      <c r="J222" s="16"/>
      <c r="L222" s="12"/>
      <c r="M222" s="12"/>
    </row>
    <row r="223" spans="10:13">
      <c r="J223" s="16"/>
      <c r="L223" s="12"/>
      <c r="M223" s="12"/>
    </row>
    <row r="224" spans="10:13">
      <c r="J224" s="16"/>
      <c r="L224" s="12"/>
      <c r="M224" s="12"/>
    </row>
    <row r="225" spans="10:13">
      <c r="J225" s="16"/>
      <c r="L225" s="12"/>
      <c r="M225" s="12"/>
    </row>
    <row r="226" spans="10:13">
      <c r="J226" s="16"/>
      <c r="L226" s="12"/>
      <c r="M226" s="12"/>
    </row>
    <row r="227" spans="10:13">
      <c r="J227" s="16"/>
      <c r="L227" s="12"/>
      <c r="M227" s="12"/>
    </row>
    <row r="228" spans="10:13">
      <c r="J228" s="16"/>
      <c r="L228" s="12"/>
      <c r="M228" s="12"/>
    </row>
    <row r="229" spans="10:13">
      <c r="J229" s="16"/>
      <c r="L229" s="12"/>
      <c r="M229" s="12"/>
    </row>
    <row r="230" spans="10:13">
      <c r="J230" s="16"/>
      <c r="L230" s="12"/>
      <c r="M230" s="12"/>
    </row>
    <row r="231" spans="10:13">
      <c r="J231" s="16"/>
      <c r="L231" s="12"/>
      <c r="M231" s="12"/>
    </row>
    <row r="232" spans="10:13">
      <c r="J232" s="16"/>
      <c r="L232" s="12"/>
      <c r="M232" s="12"/>
    </row>
    <row r="233" spans="10:13">
      <c r="J233" s="16"/>
      <c r="L233" s="12"/>
      <c r="M233" s="12"/>
    </row>
    <row r="234" spans="10:13">
      <c r="J234" s="16"/>
      <c r="L234" s="12"/>
      <c r="M234" s="12"/>
    </row>
    <row r="235" spans="10:13">
      <c r="J235" s="16"/>
      <c r="L235" s="12"/>
      <c r="M235" s="12"/>
    </row>
    <row r="236" spans="10:13">
      <c r="J236" s="16"/>
      <c r="L236" s="12"/>
      <c r="M236" s="12"/>
    </row>
    <row r="237" spans="10:13">
      <c r="J237" s="16"/>
      <c r="L237" s="12"/>
      <c r="M237" s="12"/>
    </row>
    <row r="238" spans="10:13">
      <c r="J238" s="16"/>
      <c r="L238" s="12"/>
      <c r="M238" s="12"/>
    </row>
    <row r="239" spans="10:13">
      <c r="J239" s="16"/>
      <c r="L239" s="12"/>
      <c r="M239" s="12"/>
    </row>
    <row r="240" spans="10:13">
      <c r="J240" s="16"/>
      <c r="L240" s="12"/>
      <c r="M240" s="12"/>
    </row>
    <row r="241" spans="10:13">
      <c r="J241" s="16"/>
      <c r="L241" s="12"/>
      <c r="M241" s="12"/>
    </row>
    <row r="242" spans="10:13">
      <c r="J242" s="16"/>
      <c r="L242" s="12"/>
      <c r="M242" s="12"/>
    </row>
    <row r="243" spans="10:13">
      <c r="J243" s="16"/>
      <c r="L243" s="12"/>
      <c r="M243" s="12"/>
    </row>
    <row r="244" spans="10:13">
      <c r="J244" s="16"/>
      <c r="L244" s="12"/>
      <c r="M244" s="12"/>
    </row>
    <row r="245" spans="10:13">
      <c r="J245" s="16"/>
      <c r="L245" s="12"/>
      <c r="M245" s="12"/>
    </row>
    <row r="246" spans="10:13">
      <c r="J246" s="16"/>
      <c r="L246" s="12"/>
      <c r="M246" s="12"/>
    </row>
    <row r="247" spans="10:13">
      <c r="J247" s="16"/>
      <c r="L247" s="12"/>
      <c r="M247" s="12"/>
    </row>
    <row r="248" spans="10:13">
      <c r="J248" s="16"/>
      <c r="L248" s="12"/>
      <c r="M248" s="12"/>
    </row>
    <row r="249" spans="10:13">
      <c r="J249" s="16"/>
      <c r="L249" s="12"/>
      <c r="M249" s="12"/>
    </row>
    <row r="250" spans="10:13">
      <c r="J250" s="16"/>
      <c r="L250" s="12"/>
      <c r="M250" s="12"/>
    </row>
    <row r="251" spans="10:13">
      <c r="J251" s="16"/>
      <c r="L251" s="12"/>
      <c r="M251" s="12"/>
    </row>
    <row r="252" spans="10:13">
      <c r="J252" s="16"/>
      <c r="L252" s="12"/>
      <c r="M252" s="12"/>
    </row>
    <row r="253" spans="10:13">
      <c r="J253" s="16"/>
      <c r="L253" s="12"/>
      <c r="M253" s="12"/>
    </row>
    <row r="254" spans="10:13">
      <c r="J254" s="16"/>
      <c r="L254" s="12"/>
      <c r="M254" s="12"/>
    </row>
    <row r="255" spans="10:13">
      <c r="J255" s="16"/>
      <c r="L255" s="12"/>
      <c r="M255" s="12"/>
    </row>
    <row r="256" spans="10:13">
      <c r="J256" s="16"/>
      <c r="L256" s="12"/>
      <c r="M256" s="12"/>
    </row>
    <row r="257" spans="10:13">
      <c r="J257" s="16"/>
      <c r="L257" s="12"/>
      <c r="M257" s="12"/>
    </row>
    <row r="258" spans="10:13">
      <c r="J258" s="16"/>
      <c r="L258" s="12"/>
      <c r="M258" s="12"/>
    </row>
    <row r="259" spans="10:13">
      <c r="J259" s="16"/>
      <c r="L259" s="12"/>
      <c r="M259" s="12"/>
    </row>
    <row r="260" spans="10:13">
      <c r="J260" s="16"/>
      <c r="L260" s="12"/>
      <c r="M260" s="12"/>
    </row>
    <row r="261" spans="10:13">
      <c r="J261" s="16"/>
      <c r="L261" s="12"/>
      <c r="M261" s="12"/>
    </row>
    <row r="262" spans="10:13">
      <c r="J262" s="16"/>
      <c r="L262" s="12"/>
      <c r="M262" s="12"/>
    </row>
    <row r="263" spans="10:13">
      <c r="J263" s="16"/>
      <c r="L263" s="12"/>
      <c r="M263" s="12"/>
    </row>
    <row r="264" spans="10:13">
      <c r="J264" s="16"/>
      <c r="L264" s="12"/>
      <c r="M264" s="12"/>
    </row>
    <row r="265" spans="10:13">
      <c r="J265" s="16"/>
      <c r="L265" s="12"/>
      <c r="M265" s="12"/>
    </row>
    <row r="266" spans="10:13">
      <c r="J266" s="16"/>
      <c r="L266" s="12"/>
      <c r="M266" s="12"/>
    </row>
    <row r="267" spans="10:13">
      <c r="J267" s="16"/>
      <c r="L267" s="12"/>
      <c r="M267" s="12"/>
    </row>
    <row r="268" spans="10:13">
      <c r="J268" s="16"/>
      <c r="L268" s="12"/>
      <c r="M268" s="12"/>
    </row>
    <row r="269" spans="10:13">
      <c r="J269" s="16"/>
      <c r="L269" s="12"/>
      <c r="M269" s="12"/>
    </row>
    <row r="270" spans="10:13">
      <c r="J270" s="16"/>
      <c r="L270" s="12"/>
      <c r="M270" s="12"/>
    </row>
    <row r="271" spans="10:13">
      <c r="J271" s="16"/>
      <c r="L271" s="12"/>
      <c r="M271" s="12"/>
    </row>
    <row r="272" spans="10:13">
      <c r="J272" s="16"/>
      <c r="L272" s="12"/>
      <c r="M272" s="12"/>
    </row>
    <row r="273" spans="10:13">
      <c r="J273" s="16"/>
      <c r="L273" s="12"/>
      <c r="M273" s="12"/>
    </row>
    <row r="274" spans="10:13">
      <c r="J274" s="16"/>
      <c r="L274" s="12"/>
      <c r="M274" s="12"/>
    </row>
    <row r="275" spans="10:13">
      <c r="J275" s="16"/>
      <c r="L275" s="12"/>
      <c r="M275" s="12"/>
    </row>
    <row r="276" spans="10:13">
      <c r="J276" s="16"/>
      <c r="L276" s="12"/>
      <c r="M276" s="12"/>
    </row>
    <row r="277" spans="10:13">
      <c r="J277" s="16"/>
      <c r="L277" s="12"/>
      <c r="M277" s="12"/>
    </row>
    <row r="278" spans="10:13">
      <c r="J278" s="16"/>
      <c r="L278" s="12"/>
      <c r="M278" s="12"/>
    </row>
    <row r="279" spans="10:13">
      <c r="J279" s="16"/>
      <c r="L279" s="12"/>
      <c r="M279" s="12"/>
    </row>
    <row r="280" spans="10:13">
      <c r="J280" s="16"/>
      <c r="L280" s="12"/>
      <c r="M280" s="12"/>
    </row>
    <row r="281" spans="10:13">
      <c r="J281" s="16"/>
      <c r="L281" s="12"/>
      <c r="M281" s="12"/>
    </row>
    <row r="282" spans="10:13">
      <c r="J282" s="16"/>
      <c r="L282" s="12"/>
      <c r="M282" s="12"/>
    </row>
    <row r="283" spans="10:13">
      <c r="J283" s="16"/>
      <c r="L283" s="12"/>
      <c r="M283" s="12"/>
    </row>
    <row r="284" spans="10:13">
      <c r="J284" s="16"/>
      <c r="L284" s="12"/>
      <c r="M284" s="12"/>
    </row>
    <row r="285" spans="10:13">
      <c r="J285" s="16"/>
      <c r="L285" s="12"/>
      <c r="M285" s="12"/>
    </row>
    <row r="286" spans="10:13">
      <c r="J286" s="16"/>
      <c r="L286" s="12"/>
      <c r="M286" s="12"/>
    </row>
    <row r="287" spans="10:13">
      <c r="J287" s="16"/>
      <c r="L287" s="12"/>
      <c r="M287" s="12"/>
    </row>
    <row r="288" spans="10:13">
      <c r="J288" s="16"/>
      <c r="L288" s="12"/>
      <c r="M288" s="12"/>
    </row>
    <row r="289" spans="10:13">
      <c r="J289" s="16"/>
      <c r="L289" s="12"/>
      <c r="M289" s="12"/>
    </row>
    <row r="290" spans="10:13">
      <c r="J290" s="16"/>
      <c r="L290" s="12"/>
      <c r="M290" s="12"/>
    </row>
    <row r="291" spans="10:13">
      <c r="J291" s="16"/>
      <c r="L291" s="12"/>
      <c r="M291" s="12"/>
    </row>
    <row r="292" spans="10:13">
      <c r="J292" s="16"/>
      <c r="L292" s="12"/>
      <c r="M292" s="12"/>
    </row>
    <row r="293" spans="10:13">
      <c r="J293" s="16"/>
      <c r="L293" s="12"/>
      <c r="M293" s="12"/>
    </row>
    <row r="294" spans="10:13">
      <c r="J294" s="16"/>
      <c r="L294" s="12"/>
      <c r="M294" s="12"/>
    </row>
    <row r="295" spans="10:13">
      <c r="J295" s="16"/>
      <c r="L295" s="12"/>
      <c r="M295" s="12"/>
    </row>
    <row r="296" spans="10:13">
      <c r="J296" s="16"/>
      <c r="L296" s="12"/>
      <c r="M296" s="12"/>
    </row>
    <row r="297" spans="10:13">
      <c r="J297" s="16"/>
      <c r="L297" s="12"/>
      <c r="M297" s="12"/>
    </row>
    <row r="298" spans="10:13">
      <c r="J298" s="16"/>
      <c r="L298" s="12"/>
      <c r="M298" s="12"/>
    </row>
    <row r="299" spans="10:13">
      <c r="J299" s="16"/>
      <c r="L299" s="12"/>
      <c r="M299" s="12"/>
    </row>
    <row r="300" spans="10:13">
      <c r="J300" s="16"/>
      <c r="L300" s="12"/>
      <c r="M300" s="12"/>
    </row>
    <row r="301" spans="10:13">
      <c r="J301" s="16"/>
      <c r="L301" s="12"/>
      <c r="M301" s="12"/>
    </row>
    <row r="302" spans="10:13">
      <c r="J302" s="16"/>
      <c r="L302" s="12"/>
      <c r="M302" s="12"/>
    </row>
    <row r="303" spans="10:13">
      <c r="J303" s="16"/>
      <c r="L303" s="12"/>
      <c r="M303" s="12"/>
    </row>
    <row r="304" spans="10:13">
      <c r="J304" s="16"/>
      <c r="L304" s="12"/>
      <c r="M304" s="12"/>
    </row>
    <row r="305" spans="10:13">
      <c r="J305" s="16"/>
      <c r="L305" s="12"/>
      <c r="M305" s="12"/>
    </row>
    <row r="306" spans="10:13">
      <c r="J306" s="16"/>
      <c r="L306" s="12"/>
      <c r="M306" s="12"/>
    </row>
    <row r="307" spans="10:13">
      <c r="J307" s="16"/>
      <c r="L307" s="12"/>
      <c r="M307" s="12"/>
    </row>
    <row r="308" spans="10:13">
      <c r="J308" s="16"/>
      <c r="L308" s="12"/>
      <c r="M308" s="12"/>
    </row>
    <row r="309" spans="10:13">
      <c r="J309" s="16"/>
      <c r="L309" s="12"/>
      <c r="M309" s="12"/>
    </row>
    <row r="310" spans="10:13">
      <c r="J310" s="16"/>
      <c r="L310" s="12"/>
      <c r="M310" s="12"/>
    </row>
    <row r="311" spans="10:13">
      <c r="J311" s="16"/>
      <c r="L311" s="12"/>
      <c r="M311" s="12"/>
    </row>
    <row r="312" spans="10:13">
      <c r="J312" s="16"/>
      <c r="L312" s="12"/>
      <c r="M312" s="12"/>
    </row>
    <row r="313" spans="10:13">
      <c r="J313" s="16"/>
      <c r="L313" s="12"/>
      <c r="M313" s="12"/>
    </row>
    <row r="314" spans="10:13">
      <c r="J314" s="16"/>
      <c r="L314" s="12"/>
      <c r="M314" s="12"/>
    </row>
    <row r="315" spans="10:13">
      <c r="J315" s="16"/>
      <c r="L315" s="12"/>
      <c r="M315" s="12"/>
    </row>
    <row r="316" spans="10:13">
      <c r="J316" s="16"/>
      <c r="L316" s="12"/>
      <c r="M316" s="12"/>
    </row>
    <row r="317" spans="10:13">
      <c r="J317" s="16"/>
      <c r="L317" s="12"/>
      <c r="M317" s="12"/>
    </row>
    <row r="318" spans="10:13">
      <c r="J318" s="16"/>
      <c r="L318" s="12"/>
      <c r="M318" s="12"/>
    </row>
    <row r="319" spans="10:13">
      <c r="J319" s="16"/>
      <c r="L319" s="12"/>
      <c r="M319" s="12"/>
    </row>
    <row r="320" spans="10:13">
      <c r="J320" s="16"/>
      <c r="L320" s="12"/>
      <c r="M320" s="12"/>
    </row>
    <row r="321" spans="10:13">
      <c r="J321" s="16"/>
      <c r="L321" s="12"/>
      <c r="M321" s="12"/>
    </row>
    <row r="322" spans="10:13">
      <c r="J322" s="16"/>
      <c r="L322" s="12"/>
      <c r="M322" s="12"/>
    </row>
    <row r="323" spans="10:13">
      <c r="J323" s="16"/>
      <c r="L323" s="12"/>
      <c r="M323" s="12"/>
    </row>
    <row r="324" spans="10:13">
      <c r="J324" s="16"/>
      <c r="L324" s="12"/>
      <c r="M324" s="12"/>
    </row>
    <row r="325" spans="10:13">
      <c r="J325" s="16"/>
      <c r="L325" s="12"/>
      <c r="M325" s="12"/>
    </row>
    <row r="326" spans="10:13">
      <c r="J326" s="16"/>
      <c r="L326" s="12"/>
      <c r="M326" s="12"/>
    </row>
    <row r="327" spans="10:13">
      <c r="J327" s="16"/>
      <c r="L327" s="12"/>
      <c r="M327" s="12"/>
    </row>
    <row r="328" spans="10:13">
      <c r="J328" s="16"/>
      <c r="L328" s="12"/>
      <c r="M328" s="12"/>
    </row>
    <row r="329" spans="10:13">
      <c r="J329" s="16"/>
      <c r="L329" s="12"/>
      <c r="M329" s="12"/>
    </row>
    <row r="330" spans="10:13">
      <c r="J330" s="16"/>
      <c r="L330" s="12"/>
      <c r="M330" s="12"/>
    </row>
    <row r="331" spans="10:13">
      <c r="J331" s="16"/>
      <c r="L331" s="12"/>
      <c r="M331" s="12"/>
    </row>
    <row r="332" spans="10:13">
      <c r="J332" s="16"/>
      <c r="L332" s="12"/>
      <c r="M332" s="12"/>
    </row>
    <row r="333" spans="10:13">
      <c r="J333" s="16"/>
      <c r="L333" s="12"/>
      <c r="M333" s="12"/>
    </row>
    <row r="334" spans="10:13">
      <c r="J334" s="16"/>
      <c r="L334" s="12"/>
      <c r="M334" s="12"/>
    </row>
    <row r="335" spans="10:13">
      <c r="J335" s="16"/>
      <c r="L335" s="12"/>
      <c r="M335" s="12"/>
    </row>
    <row r="336" spans="10:13">
      <c r="J336" s="16"/>
      <c r="L336" s="12"/>
      <c r="M336" s="12"/>
    </row>
    <row r="337" spans="10:13">
      <c r="J337" s="16"/>
      <c r="L337" s="12"/>
      <c r="M337" s="12"/>
    </row>
    <row r="338" spans="10:13">
      <c r="J338" s="16"/>
      <c r="L338" s="12"/>
      <c r="M338" s="12"/>
    </row>
    <row r="339" spans="10:13">
      <c r="J339" s="16"/>
      <c r="L339" s="12"/>
      <c r="M339" s="12"/>
    </row>
    <row r="340" spans="10:13">
      <c r="J340" s="16"/>
      <c r="L340" s="12"/>
      <c r="M340" s="12"/>
    </row>
    <row r="341" spans="10:13">
      <c r="J341" s="16"/>
      <c r="L341" s="12"/>
      <c r="M341" s="12"/>
    </row>
    <row r="342" spans="10:13">
      <c r="J342" s="16"/>
      <c r="L342" s="12"/>
      <c r="M342" s="12"/>
    </row>
    <row r="343" spans="10:13">
      <c r="J343" s="16"/>
      <c r="L343" s="12"/>
      <c r="M343" s="12"/>
    </row>
    <row r="344" spans="10:13">
      <c r="J344" s="16"/>
      <c r="L344" s="12"/>
      <c r="M344" s="12"/>
    </row>
    <row r="345" spans="10:13">
      <c r="J345" s="16"/>
      <c r="L345" s="12"/>
      <c r="M345" s="12"/>
    </row>
    <row r="346" spans="10:13">
      <c r="J346" s="16"/>
      <c r="L346" s="12"/>
      <c r="M346" s="12"/>
    </row>
    <row r="347" spans="10:13">
      <c r="J347" s="16"/>
      <c r="L347" s="12"/>
      <c r="M347" s="12"/>
    </row>
    <row r="348" spans="10:13">
      <c r="J348" s="16"/>
      <c r="L348" s="12"/>
      <c r="M348" s="12"/>
    </row>
    <row r="349" spans="10:13">
      <c r="J349" s="16"/>
      <c r="L349" s="12"/>
      <c r="M349" s="12"/>
    </row>
    <row r="350" spans="10:13">
      <c r="J350" s="16"/>
      <c r="L350" s="12"/>
      <c r="M350" s="12"/>
    </row>
    <row r="351" spans="10:13">
      <c r="J351" s="16"/>
      <c r="L351" s="12"/>
      <c r="M351" s="12"/>
    </row>
    <row r="352" spans="10:13">
      <c r="J352" s="16"/>
      <c r="L352" s="12"/>
      <c r="M352" s="12"/>
    </row>
    <row r="353" spans="10:13">
      <c r="J353" s="16"/>
      <c r="L353" s="12"/>
      <c r="M353" s="12"/>
    </row>
    <row r="354" spans="10:13">
      <c r="J354" s="16"/>
      <c r="L354" s="12"/>
      <c r="M354" s="12"/>
    </row>
    <row r="355" spans="10:13">
      <c r="J355" s="16"/>
      <c r="L355" s="12"/>
      <c r="M355" s="12"/>
    </row>
    <row r="356" spans="10:13">
      <c r="J356" s="16"/>
      <c r="L356" s="12"/>
      <c r="M356" s="12"/>
    </row>
    <row r="357" spans="10:13">
      <c r="J357" s="16"/>
      <c r="L357" s="12"/>
      <c r="M357" s="12"/>
    </row>
    <row r="358" spans="10:13">
      <c r="J358" s="16"/>
      <c r="L358" s="12"/>
      <c r="M358" s="12"/>
    </row>
    <row r="359" spans="10:13">
      <c r="J359" s="16"/>
      <c r="L359" s="12"/>
      <c r="M359" s="12"/>
    </row>
    <row r="360" spans="10:13">
      <c r="J360" s="16"/>
      <c r="L360" s="12"/>
      <c r="M360" s="12"/>
    </row>
    <row r="361" spans="10:13">
      <c r="J361" s="16"/>
      <c r="L361" s="12"/>
      <c r="M361" s="12"/>
    </row>
    <row r="362" spans="10:13">
      <c r="J362" s="16"/>
      <c r="L362" s="12"/>
      <c r="M362" s="12"/>
    </row>
    <row r="363" spans="10:13">
      <c r="J363" s="16"/>
      <c r="L363" s="12"/>
      <c r="M363" s="12"/>
    </row>
    <row r="364" spans="10:13">
      <c r="J364" s="16"/>
      <c r="L364" s="12"/>
      <c r="M364" s="12"/>
    </row>
    <row r="365" spans="10:13">
      <c r="J365" s="16"/>
      <c r="L365" s="12"/>
      <c r="M365" s="12"/>
    </row>
    <row r="366" spans="10:13">
      <c r="J366" s="16"/>
      <c r="L366" s="12"/>
      <c r="M366" s="12"/>
    </row>
    <row r="367" spans="10:13">
      <c r="J367" s="16"/>
      <c r="L367" s="12"/>
      <c r="M367" s="12"/>
    </row>
    <row r="368" spans="10:13">
      <c r="J368" s="16"/>
      <c r="L368" s="12"/>
      <c r="M368" s="12"/>
    </row>
    <row r="369" spans="10:13">
      <c r="J369" s="16"/>
      <c r="L369" s="12"/>
      <c r="M369" s="12"/>
    </row>
    <row r="370" spans="10:13">
      <c r="J370" s="16"/>
      <c r="L370" s="12"/>
      <c r="M370" s="12"/>
    </row>
    <row r="371" spans="10:13">
      <c r="J371" s="16"/>
      <c r="L371" s="12"/>
      <c r="M371" s="12"/>
    </row>
    <row r="372" spans="10:13">
      <c r="J372" s="16"/>
      <c r="L372" s="12"/>
      <c r="M372" s="12"/>
    </row>
    <row r="373" spans="10:13">
      <c r="J373" s="16"/>
      <c r="L373" s="12"/>
      <c r="M373" s="12"/>
    </row>
    <row r="374" spans="10:13">
      <c r="J374" s="16"/>
      <c r="L374" s="12"/>
      <c r="M374" s="12"/>
    </row>
    <row r="375" spans="10:13">
      <c r="J375" s="16"/>
      <c r="L375" s="12"/>
      <c r="M375" s="12"/>
    </row>
    <row r="376" spans="10:13">
      <c r="J376" s="16"/>
      <c r="L376" s="12"/>
      <c r="M376" s="12"/>
    </row>
    <row r="377" spans="10:13">
      <c r="J377" s="16"/>
      <c r="L377" s="12"/>
      <c r="M377" s="12"/>
    </row>
    <row r="378" spans="10:13">
      <c r="J378" s="16"/>
      <c r="L378" s="12"/>
      <c r="M378" s="12"/>
    </row>
    <row r="379" spans="10:13">
      <c r="J379" s="16"/>
      <c r="L379" s="12"/>
      <c r="M379" s="12"/>
    </row>
    <row r="380" spans="10:13">
      <c r="J380" s="16"/>
      <c r="L380" s="12"/>
      <c r="M380" s="12"/>
    </row>
    <row r="381" spans="10:13">
      <c r="J381" s="16"/>
      <c r="L381" s="12"/>
      <c r="M381" s="12"/>
    </row>
    <row r="382" spans="10:13">
      <c r="J382" s="16"/>
      <c r="L382" s="12"/>
      <c r="M382" s="12"/>
    </row>
    <row r="383" spans="10:13">
      <c r="J383" s="16"/>
      <c r="L383" s="12"/>
      <c r="M383" s="12"/>
    </row>
    <row r="384" spans="10:13">
      <c r="J384" s="16"/>
      <c r="L384" s="12"/>
      <c r="M384" s="12"/>
    </row>
    <row r="385" spans="10:13">
      <c r="J385" s="16"/>
      <c r="L385" s="12"/>
      <c r="M385" s="12"/>
    </row>
    <row r="386" spans="10:13">
      <c r="J386" s="16"/>
      <c r="L386" s="12"/>
      <c r="M386" s="12"/>
    </row>
    <row r="387" spans="10:13">
      <c r="J387" s="16"/>
      <c r="L387" s="12"/>
      <c r="M387" s="12"/>
    </row>
    <row r="388" spans="10:13">
      <c r="J388" s="16"/>
      <c r="L388" s="12"/>
      <c r="M388" s="12"/>
    </row>
    <row r="389" spans="10:13">
      <c r="J389" s="16"/>
      <c r="L389" s="12"/>
      <c r="M389" s="12"/>
    </row>
    <row r="390" spans="10:13">
      <c r="J390" s="16"/>
      <c r="L390" s="12"/>
      <c r="M390" s="12"/>
    </row>
    <row r="391" spans="10:13">
      <c r="J391" s="16"/>
      <c r="L391" s="12"/>
      <c r="M391" s="12"/>
    </row>
    <row r="392" spans="10:13">
      <c r="J392" s="16"/>
      <c r="L392" s="12"/>
      <c r="M392" s="12"/>
    </row>
    <row r="393" spans="10:13">
      <c r="J393" s="16"/>
      <c r="L393" s="12"/>
      <c r="M393" s="12"/>
    </row>
    <row r="394" spans="10:13">
      <c r="J394" s="16"/>
      <c r="L394" s="12"/>
      <c r="M394" s="12"/>
    </row>
    <row r="395" spans="10:13">
      <c r="J395" s="16"/>
      <c r="L395" s="12"/>
      <c r="M395" s="12"/>
    </row>
    <row r="396" spans="10:13">
      <c r="J396" s="16"/>
      <c r="L396" s="12"/>
      <c r="M396" s="12"/>
    </row>
    <row r="397" spans="10:13">
      <c r="J397" s="16"/>
      <c r="L397" s="12"/>
      <c r="M397" s="12"/>
    </row>
    <row r="398" spans="10:13">
      <c r="J398" s="16"/>
      <c r="L398" s="12"/>
      <c r="M398" s="12"/>
    </row>
    <row r="399" spans="10:13">
      <c r="J399" s="16"/>
      <c r="L399" s="12"/>
      <c r="M399" s="12"/>
    </row>
    <row r="400" spans="10:13">
      <c r="J400" s="16"/>
      <c r="L400" s="12"/>
      <c r="M400" s="12"/>
    </row>
    <row r="401" spans="10:13">
      <c r="J401" s="16"/>
      <c r="L401" s="12"/>
      <c r="M401" s="12"/>
    </row>
    <row r="402" spans="10:13">
      <c r="J402" s="16"/>
      <c r="L402" s="12"/>
      <c r="M402" s="12"/>
    </row>
    <row r="403" spans="10:13">
      <c r="J403" s="16"/>
      <c r="L403" s="12"/>
      <c r="M403" s="12"/>
    </row>
    <row r="404" spans="10:13">
      <c r="J404" s="16"/>
      <c r="L404" s="12"/>
      <c r="M404" s="12"/>
    </row>
    <row r="405" spans="10:13">
      <c r="J405" s="16"/>
      <c r="L405" s="12"/>
      <c r="M405" s="12"/>
    </row>
    <row r="406" spans="10:13">
      <c r="J406" s="16"/>
      <c r="L406" s="12"/>
      <c r="M406" s="12"/>
    </row>
    <row r="407" spans="10:13">
      <c r="J407" s="16"/>
      <c r="L407" s="12"/>
      <c r="M407" s="12"/>
    </row>
    <row r="408" spans="10:13">
      <c r="J408" s="16"/>
      <c r="L408" s="12"/>
      <c r="M408" s="12"/>
    </row>
    <row r="409" spans="10:13">
      <c r="J409" s="16"/>
      <c r="L409" s="12"/>
      <c r="M409" s="12"/>
    </row>
    <row r="410" spans="10:13">
      <c r="J410" s="16"/>
      <c r="L410" s="12"/>
      <c r="M410" s="12"/>
    </row>
    <row r="411" spans="10:13">
      <c r="J411" s="16"/>
      <c r="L411" s="12"/>
      <c r="M411" s="12"/>
    </row>
    <row r="412" spans="10:13">
      <c r="J412" s="16"/>
      <c r="L412" s="12"/>
      <c r="M412" s="12"/>
    </row>
    <row r="413" spans="10:13">
      <c r="J413" s="16"/>
      <c r="L413" s="12"/>
      <c r="M413" s="12"/>
    </row>
    <row r="414" spans="10:13">
      <c r="J414" s="16"/>
      <c r="L414" s="12"/>
      <c r="M414" s="12"/>
    </row>
    <row r="415" spans="10:13">
      <c r="J415" s="16"/>
      <c r="L415" s="12"/>
      <c r="M415" s="12"/>
    </row>
    <row r="416" spans="10:13">
      <c r="J416" s="16"/>
      <c r="L416" s="12"/>
      <c r="M416" s="12"/>
    </row>
    <row r="417" spans="10:13">
      <c r="J417" s="16"/>
      <c r="L417" s="12"/>
      <c r="M417" s="12"/>
    </row>
    <row r="418" spans="10:13">
      <c r="J418" s="16"/>
      <c r="L418" s="12"/>
      <c r="M418" s="12"/>
    </row>
    <row r="419" spans="10:13">
      <c r="J419" s="16"/>
      <c r="L419" s="12"/>
      <c r="M419" s="12"/>
    </row>
    <row r="420" spans="10:13">
      <c r="J420" s="16"/>
      <c r="L420" s="12"/>
      <c r="M420" s="12"/>
    </row>
    <row r="421" spans="10:13">
      <c r="J421" s="16"/>
      <c r="L421" s="12"/>
      <c r="M421" s="12"/>
    </row>
    <row r="422" spans="10:13">
      <c r="J422" s="16"/>
      <c r="L422" s="12"/>
      <c r="M422" s="12"/>
    </row>
    <row r="423" spans="10:13">
      <c r="J423" s="16"/>
      <c r="L423" s="12"/>
      <c r="M423" s="12"/>
    </row>
    <row r="424" spans="10:13">
      <c r="J424" s="16"/>
      <c r="L424" s="12"/>
      <c r="M424" s="12"/>
    </row>
    <row r="425" spans="10:13">
      <c r="J425" s="16"/>
      <c r="L425" s="12"/>
      <c r="M425" s="12"/>
    </row>
    <row r="426" spans="10:13">
      <c r="J426" s="16"/>
      <c r="L426" s="12"/>
      <c r="M426" s="12"/>
    </row>
    <row r="427" spans="10:13">
      <c r="J427" s="16"/>
      <c r="L427" s="12"/>
      <c r="M427" s="12"/>
    </row>
    <row r="428" spans="10:13">
      <c r="J428" s="16"/>
      <c r="L428" s="12"/>
      <c r="M428" s="12"/>
    </row>
    <row r="429" spans="10:13">
      <c r="J429" s="16"/>
      <c r="L429" s="12"/>
      <c r="M429" s="12"/>
    </row>
    <row r="430" spans="10:13">
      <c r="J430" s="16"/>
      <c r="L430" s="12"/>
      <c r="M430" s="12"/>
    </row>
    <row r="431" spans="10:13">
      <c r="J431" s="16"/>
      <c r="L431" s="12"/>
      <c r="M431" s="12"/>
    </row>
    <row r="432" spans="10:13">
      <c r="J432" s="16"/>
      <c r="L432" s="12"/>
      <c r="M432" s="12"/>
    </row>
    <row r="433" spans="10:13">
      <c r="J433" s="16"/>
      <c r="L433" s="12"/>
      <c r="M433" s="12"/>
    </row>
    <row r="434" spans="10:13">
      <c r="J434" s="16"/>
      <c r="L434" s="12"/>
      <c r="M434" s="12"/>
    </row>
    <row r="435" spans="10:13">
      <c r="J435" s="16"/>
      <c r="L435" s="12"/>
      <c r="M435" s="12"/>
    </row>
    <row r="436" spans="10:13">
      <c r="J436" s="16"/>
      <c r="L436" s="12"/>
      <c r="M436" s="12"/>
    </row>
    <row r="437" spans="10:13">
      <c r="J437" s="16"/>
      <c r="L437" s="12"/>
      <c r="M437" s="12"/>
    </row>
    <row r="438" spans="10:13">
      <c r="J438" s="16"/>
      <c r="L438" s="12"/>
      <c r="M438" s="12"/>
    </row>
    <row r="439" spans="10:13">
      <c r="J439" s="16"/>
      <c r="L439" s="12"/>
      <c r="M439" s="12"/>
    </row>
    <row r="440" spans="10:13">
      <c r="J440" s="16"/>
      <c r="L440" s="12"/>
      <c r="M440" s="12"/>
    </row>
    <row r="441" spans="10:13">
      <c r="J441" s="16"/>
      <c r="L441" s="12"/>
      <c r="M441" s="12"/>
    </row>
    <row r="442" spans="10:13">
      <c r="J442" s="16"/>
      <c r="L442" s="12"/>
      <c r="M442" s="12"/>
    </row>
    <row r="443" spans="10:13">
      <c r="J443" s="16"/>
      <c r="L443" s="12"/>
      <c r="M443" s="12"/>
    </row>
    <row r="444" spans="10:13">
      <c r="J444" s="16"/>
      <c r="L444" s="12"/>
      <c r="M444" s="12"/>
    </row>
    <row r="445" spans="10:13">
      <c r="J445" s="16"/>
      <c r="L445" s="12"/>
      <c r="M445" s="12"/>
    </row>
    <row r="446" spans="10:13">
      <c r="J446" s="16"/>
      <c r="L446" s="12"/>
      <c r="M446" s="12"/>
    </row>
    <row r="447" spans="10:13">
      <c r="J447" s="16"/>
      <c r="L447" s="12"/>
      <c r="M447" s="12"/>
    </row>
    <row r="448" spans="10:13">
      <c r="J448" s="16"/>
      <c r="L448" s="12"/>
      <c r="M448" s="12"/>
    </row>
    <row r="449" spans="10:13">
      <c r="J449" s="16"/>
      <c r="L449" s="12"/>
      <c r="M449" s="12"/>
    </row>
    <row r="450" spans="10:13">
      <c r="J450" s="16"/>
      <c r="L450" s="12"/>
      <c r="M450" s="12"/>
    </row>
    <row r="451" spans="10:13">
      <c r="J451" s="16"/>
      <c r="L451" s="12"/>
      <c r="M451" s="12"/>
    </row>
    <row r="452" spans="10:13">
      <c r="J452" s="16"/>
      <c r="L452" s="12"/>
      <c r="M452" s="12"/>
    </row>
    <row r="453" spans="10:13">
      <c r="J453" s="16"/>
      <c r="L453" s="12"/>
      <c r="M453" s="12"/>
    </row>
    <row r="454" spans="10:13">
      <c r="J454" s="16"/>
      <c r="L454" s="12"/>
      <c r="M454" s="12"/>
    </row>
    <row r="455" spans="10:13">
      <c r="J455" s="16"/>
      <c r="L455" s="12"/>
      <c r="M455" s="12"/>
    </row>
    <row r="456" spans="10:13">
      <c r="J456" s="16"/>
      <c r="L456" s="12"/>
      <c r="M456" s="12"/>
    </row>
    <row r="457" spans="10:13">
      <c r="J457" s="16"/>
      <c r="L457" s="12"/>
      <c r="M457" s="12"/>
    </row>
    <row r="458" spans="10:13">
      <c r="J458" s="16"/>
      <c r="L458" s="12"/>
      <c r="M458" s="12"/>
    </row>
    <row r="459" spans="10:13">
      <c r="J459" s="16"/>
      <c r="L459" s="12"/>
      <c r="M459" s="12"/>
    </row>
    <row r="460" spans="10:13">
      <c r="J460" s="16"/>
      <c r="L460" s="12"/>
      <c r="M460" s="12"/>
    </row>
    <row r="461" spans="10:13">
      <c r="J461" s="16"/>
      <c r="L461" s="12"/>
      <c r="M461" s="12"/>
    </row>
    <row r="462" spans="10:13">
      <c r="J462" s="16"/>
      <c r="L462" s="12"/>
      <c r="M462" s="12"/>
    </row>
    <row r="463" spans="10:13">
      <c r="J463" s="16"/>
      <c r="L463" s="12"/>
      <c r="M463" s="12"/>
    </row>
    <row r="464" spans="10:13">
      <c r="J464" s="16"/>
      <c r="L464" s="12"/>
      <c r="M464" s="12"/>
    </row>
    <row r="465" spans="10:13">
      <c r="J465" s="16"/>
      <c r="L465" s="12"/>
      <c r="M465" s="12"/>
    </row>
    <row r="466" spans="10:13">
      <c r="J466" s="16"/>
      <c r="L466" s="12"/>
      <c r="M466" s="12"/>
    </row>
    <row r="467" spans="10:13">
      <c r="J467" s="16"/>
      <c r="L467" s="12"/>
      <c r="M467" s="12"/>
    </row>
    <row r="468" spans="10:13">
      <c r="J468" s="16"/>
      <c r="L468" s="12"/>
      <c r="M468" s="12"/>
    </row>
    <row r="469" spans="10:13">
      <c r="J469" s="16"/>
      <c r="L469" s="12"/>
      <c r="M469" s="12"/>
    </row>
    <row r="470" spans="10:13">
      <c r="J470" s="16"/>
      <c r="L470" s="12"/>
      <c r="M470" s="12"/>
    </row>
    <row r="471" spans="10:13">
      <c r="J471" s="16"/>
      <c r="L471" s="12"/>
      <c r="M471" s="12"/>
    </row>
    <row r="472" spans="10:13">
      <c r="J472" s="16"/>
      <c r="L472" s="12"/>
      <c r="M472" s="12"/>
    </row>
    <row r="473" spans="10:13">
      <c r="J473" s="16"/>
      <c r="L473" s="12"/>
      <c r="M473" s="12"/>
    </row>
    <row r="474" spans="10:13">
      <c r="J474" s="16"/>
      <c r="L474" s="12"/>
      <c r="M474" s="12"/>
    </row>
    <row r="475" spans="10:13">
      <c r="J475" s="16"/>
      <c r="L475" s="12"/>
      <c r="M475" s="12"/>
    </row>
    <row r="476" spans="10:13">
      <c r="J476" s="16"/>
      <c r="L476" s="12"/>
      <c r="M476" s="12"/>
    </row>
    <row r="477" spans="10:13">
      <c r="J477" s="16"/>
      <c r="L477" s="12"/>
      <c r="M477" s="12"/>
    </row>
    <row r="478" spans="10:13">
      <c r="J478" s="16"/>
      <c r="L478" s="12"/>
      <c r="M478" s="12"/>
    </row>
    <row r="479" spans="10:13">
      <c r="J479" s="16"/>
      <c r="L479" s="12"/>
      <c r="M479" s="12"/>
    </row>
    <row r="480" spans="10:13">
      <c r="J480" s="16"/>
      <c r="L480" s="12"/>
      <c r="M480" s="12"/>
    </row>
    <row r="481" spans="10:13">
      <c r="J481" s="16"/>
      <c r="L481" s="12"/>
      <c r="M481" s="12"/>
    </row>
    <row r="482" spans="10:13">
      <c r="J482" s="16"/>
      <c r="L482" s="12"/>
      <c r="M482" s="12"/>
    </row>
    <row r="483" spans="10:13">
      <c r="J483" s="16"/>
      <c r="L483" s="12"/>
      <c r="M483" s="12"/>
    </row>
    <row r="484" spans="10:13">
      <c r="J484" s="16"/>
      <c r="L484" s="12"/>
      <c r="M484" s="12"/>
    </row>
    <row r="485" spans="10:13">
      <c r="J485" s="16"/>
      <c r="L485" s="12"/>
      <c r="M485" s="12"/>
    </row>
    <row r="486" spans="10:13">
      <c r="J486" s="16"/>
      <c r="L486" s="12"/>
      <c r="M486" s="12"/>
    </row>
    <row r="487" spans="10:13">
      <c r="J487" s="16"/>
      <c r="L487" s="12"/>
      <c r="M487" s="12"/>
    </row>
    <row r="488" spans="10:13">
      <c r="J488" s="16"/>
      <c r="L488" s="12"/>
      <c r="M488" s="12"/>
    </row>
    <row r="489" spans="10:13">
      <c r="J489" s="16"/>
      <c r="L489" s="12"/>
      <c r="M489" s="12"/>
    </row>
    <row r="490" spans="10:13">
      <c r="J490" s="16"/>
      <c r="L490" s="12"/>
      <c r="M490" s="12"/>
    </row>
    <row r="491" spans="10:13">
      <c r="J491" s="16"/>
      <c r="L491" s="12"/>
      <c r="M491" s="12"/>
    </row>
    <row r="492" spans="10:13">
      <c r="J492" s="16"/>
      <c r="L492" s="12"/>
      <c r="M492" s="12"/>
    </row>
    <row r="493" spans="10:13">
      <c r="J493" s="16"/>
      <c r="L493" s="12"/>
      <c r="M493" s="12"/>
    </row>
    <row r="494" spans="10:13">
      <c r="J494" s="16"/>
      <c r="L494" s="12"/>
      <c r="M494" s="12"/>
    </row>
    <row r="495" spans="10:13">
      <c r="J495" s="16"/>
      <c r="L495" s="12"/>
      <c r="M495" s="12"/>
    </row>
    <row r="496" spans="10:13">
      <c r="J496" s="16"/>
      <c r="L496" s="12"/>
      <c r="M496" s="12"/>
    </row>
    <row r="497" spans="10:13">
      <c r="J497" s="16"/>
      <c r="L497" s="12"/>
      <c r="M497" s="12"/>
    </row>
    <row r="498" spans="10:13">
      <c r="J498" s="16"/>
      <c r="L498" s="12"/>
      <c r="M498" s="12"/>
    </row>
    <row r="499" spans="10:13">
      <c r="J499" s="16"/>
      <c r="L499" s="12"/>
      <c r="M499" s="12"/>
    </row>
    <row r="500" spans="10:13">
      <c r="J500" s="16"/>
      <c r="L500" s="12"/>
      <c r="M500" s="12"/>
    </row>
    <row r="501" spans="10:13">
      <c r="J501" s="16"/>
      <c r="L501" s="12"/>
      <c r="M501" s="12"/>
    </row>
    <row r="502" spans="10:13">
      <c r="J502" s="16"/>
      <c r="L502" s="12"/>
      <c r="M502" s="12"/>
    </row>
    <row r="503" spans="10:13">
      <c r="J503" s="16"/>
      <c r="L503" s="12"/>
      <c r="M503" s="12"/>
    </row>
    <row r="504" spans="10:13">
      <c r="J504" s="16"/>
      <c r="L504" s="12"/>
      <c r="M504" s="12"/>
    </row>
    <row r="505" spans="10:13">
      <c r="J505" s="16"/>
      <c r="L505" s="12"/>
      <c r="M505" s="12"/>
    </row>
    <row r="506" spans="10:13">
      <c r="J506" s="16"/>
      <c r="L506" s="12"/>
      <c r="M506" s="12"/>
    </row>
    <row r="507" spans="10:13">
      <c r="J507" s="16"/>
      <c r="L507" s="12"/>
      <c r="M507" s="12"/>
    </row>
    <row r="508" spans="10:13">
      <c r="J508" s="16"/>
      <c r="L508" s="12"/>
      <c r="M508" s="12"/>
    </row>
    <row r="509" spans="10:13">
      <c r="J509" s="16"/>
      <c r="L509" s="12"/>
      <c r="M509" s="12"/>
    </row>
    <row r="510" spans="10:13">
      <c r="J510" s="16"/>
      <c r="L510" s="12"/>
      <c r="M510" s="12"/>
    </row>
    <row r="511" spans="10:13">
      <c r="J511" s="16"/>
      <c r="L511" s="12"/>
      <c r="M511" s="12"/>
    </row>
    <row r="512" spans="10:13">
      <c r="J512" s="16"/>
      <c r="L512" s="12"/>
      <c r="M512" s="12"/>
    </row>
    <row r="513" spans="10:13">
      <c r="J513" s="16"/>
      <c r="L513" s="12"/>
      <c r="M513" s="12"/>
    </row>
    <row r="514" spans="10:13">
      <c r="J514" s="16"/>
      <c r="L514" s="12"/>
      <c r="M514" s="12"/>
    </row>
    <row r="515" spans="10:13">
      <c r="J515" s="16"/>
      <c r="L515" s="12"/>
      <c r="M515" s="12"/>
    </row>
    <row r="516" spans="10:13">
      <c r="J516" s="16"/>
      <c r="L516" s="12"/>
      <c r="M516" s="12"/>
    </row>
    <row r="517" spans="10:13">
      <c r="J517" s="16"/>
      <c r="L517" s="12"/>
      <c r="M517" s="12"/>
    </row>
    <row r="518" spans="10:13">
      <c r="J518" s="16"/>
      <c r="L518" s="12"/>
      <c r="M518" s="12"/>
    </row>
    <row r="519" spans="10:13">
      <c r="J519" s="16"/>
      <c r="L519" s="12"/>
      <c r="M519" s="12"/>
    </row>
    <row r="520" spans="10:13">
      <c r="J520" s="16"/>
      <c r="L520" s="12"/>
      <c r="M520" s="12"/>
    </row>
    <row r="521" spans="10:13">
      <c r="J521" s="16"/>
      <c r="L521" s="12"/>
      <c r="M521" s="12"/>
    </row>
    <row r="522" spans="10:13">
      <c r="J522" s="16"/>
      <c r="L522" s="12"/>
      <c r="M522" s="12"/>
    </row>
    <row r="523" spans="10:13">
      <c r="J523" s="16"/>
      <c r="L523" s="12"/>
      <c r="M523" s="12"/>
    </row>
    <row r="524" spans="10:13">
      <c r="J524" s="16"/>
      <c r="L524" s="12"/>
      <c r="M524" s="12"/>
    </row>
    <row r="525" spans="10:13">
      <c r="J525" s="16"/>
      <c r="L525" s="12"/>
      <c r="M525" s="12"/>
    </row>
    <row r="526" spans="10:13">
      <c r="J526" s="16"/>
      <c r="L526" s="12"/>
      <c r="M526" s="12"/>
    </row>
    <row r="527" spans="10:13">
      <c r="J527" s="16"/>
      <c r="L527" s="12"/>
      <c r="M527" s="12"/>
    </row>
    <row r="528" spans="10:13">
      <c r="J528" s="16"/>
      <c r="L528" s="12"/>
      <c r="M528" s="12"/>
    </row>
    <row r="529" spans="10:13">
      <c r="J529" s="16"/>
      <c r="L529" s="12"/>
      <c r="M529" s="12"/>
    </row>
    <row r="530" spans="10:13">
      <c r="J530" s="16"/>
      <c r="L530" s="12"/>
      <c r="M530" s="12"/>
    </row>
    <row r="531" spans="10:13">
      <c r="J531" s="16"/>
      <c r="L531" s="12"/>
      <c r="M531" s="12"/>
    </row>
    <row r="532" spans="10:13">
      <c r="J532" s="16"/>
      <c r="L532" s="12"/>
      <c r="M532" s="12"/>
    </row>
    <row r="533" spans="10:13">
      <c r="J533" s="16"/>
      <c r="L533" s="12"/>
      <c r="M533" s="12"/>
    </row>
    <row r="534" spans="10:13">
      <c r="J534" s="16"/>
      <c r="L534" s="12"/>
      <c r="M534" s="12"/>
    </row>
    <row r="535" spans="10:13">
      <c r="J535" s="16"/>
      <c r="L535" s="12"/>
      <c r="M535" s="12"/>
    </row>
    <row r="536" spans="10:13">
      <c r="J536" s="16"/>
      <c r="L536" s="12"/>
      <c r="M536" s="12"/>
    </row>
    <row r="537" spans="10:13">
      <c r="J537" s="16"/>
      <c r="L537" s="12"/>
      <c r="M537" s="12"/>
    </row>
    <row r="538" spans="10:13">
      <c r="J538" s="16"/>
      <c r="L538" s="12"/>
      <c r="M538" s="12"/>
    </row>
    <row r="539" spans="10:13">
      <c r="J539" s="16"/>
      <c r="L539" s="12"/>
      <c r="M539" s="12"/>
    </row>
    <row r="540" spans="10:13">
      <c r="J540" s="16"/>
      <c r="L540" s="12"/>
      <c r="M540" s="12"/>
    </row>
    <row r="541" spans="10:13">
      <c r="J541" s="16"/>
      <c r="L541" s="12"/>
      <c r="M541" s="12"/>
    </row>
    <row r="542" spans="10:13">
      <c r="J542" s="16"/>
      <c r="L542" s="12"/>
      <c r="M542" s="12"/>
    </row>
    <row r="543" spans="10:13">
      <c r="J543" s="16"/>
      <c r="L543" s="12"/>
      <c r="M543" s="12"/>
    </row>
    <row r="544" spans="10:13">
      <c r="J544" s="16"/>
      <c r="L544" s="12"/>
      <c r="M544" s="12"/>
    </row>
    <row r="545" spans="10:13">
      <c r="J545" s="16"/>
      <c r="L545" s="12"/>
      <c r="M545" s="12"/>
    </row>
    <row r="546" spans="10:13">
      <c r="J546" s="16"/>
      <c r="L546" s="12"/>
      <c r="M546" s="12"/>
    </row>
    <row r="547" spans="10:13">
      <c r="J547" s="16"/>
      <c r="L547" s="12"/>
      <c r="M547" s="12"/>
    </row>
    <row r="548" spans="10:13">
      <c r="J548" s="16"/>
      <c r="L548" s="12"/>
      <c r="M548" s="12"/>
    </row>
    <row r="549" spans="10:13">
      <c r="J549" s="16"/>
      <c r="L549" s="12"/>
      <c r="M549" s="12"/>
    </row>
    <row r="550" spans="10:13">
      <c r="J550" s="16"/>
      <c r="L550" s="12"/>
      <c r="M550" s="12"/>
    </row>
    <row r="551" spans="10:13">
      <c r="J551" s="16"/>
      <c r="L551" s="12"/>
      <c r="M551" s="12"/>
    </row>
    <row r="552" spans="10:13">
      <c r="J552" s="16"/>
      <c r="L552" s="12"/>
      <c r="M552" s="12"/>
    </row>
    <row r="553" spans="10:13">
      <c r="J553" s="16"/>
      <c r="L553" s="12"/>
      <c r="M553" s="12"/>
    </row>
    <row r="554" spans="10:13">
      <c r="J554" s="16"/>
      <c r="L554" s="12"/>
      <c r="M554" s="12"/>
    </row>
    <row r="555" spans="10:13">
      <c r="J555" s="16"/>
      <c r="L555" s="12"/>
      <c r="M555" s="12"/>
    </row>
    <row r="556" spans="10:13">
      <c r="J556" s="16"/>
      <c r="L556" s="12"/>
      <c r="M556" s="12"/>
    </row>
    <row r="557" spans="10:13">
      <c r="J557" s="16"/>
      <c r="L557" s="12"/>
      <c r="M557" s="12"/>
    </row>
    <row r="558" spans="10:13">
      <c r="J558" s="16"/>
      <c r="L558" s="12"/>
      <c r="M558" s="12"/>
    </row>
    <row r="559" spans="10:13">
      <c r="J559" s="16"/>
      <c r="L559" s="12"/>
      <c r="M559" s="12"/>
    </row>
    <row r="560" spans="10:13">
      <c r="J560" s="16"/>
      <c r="L560" s="12"/>
      <c r="M560" s="12"/>
    </row>
    <row r="561" spans="10:13">
      <c r="J561" s="16"/>
      <c r="L561" s="12"/>
      <c r="M561" s="12"/>
    </row>
    <row r="562" spans="10:13">
      <c r="J562" s="16"/>
      <c r="L562" s="12"/>
      <c r="M562" s="12"/>
    </row>
    <row r="563" spans="10:13">
      <c r="J563" s="16"/>
      <c r="L563" s="12"/>
      <c r="M563" s="12"/>
    </row>
    <row r="564" spans="10:13">
      <c r="J564" s="16"/>
      <c r="L564" s="12"/>
      <c r="M564" s="12"/>
    </row>
    <row r="565" spans="10:13">
      <c r="J565" s="16"/>
      <c r="L565" s="12"/>
      <c r="M565" s="12"/>
    </row>
    <row r="566" spans="10:13">
      <c r="J566" s="16"/>
      <c r="L566" s="12"/>
      <c r="M566" s="12"/>
    </row>
    <row r="567" spans="10:13">
      <c r="J567" s="16"/>
      <c r="L567" s="12"/>
      <c r="M567" s="12"/>
    </row>
    <row r="568" spans="10:13">
      <c r="J568" s="16"/>
      <c r="L568" s="12"/>
      <c r="M568" s="12"/>
    </row>
    <row r="569" spans="10:13">
      <c r="J569" s="16"/>
      <c r="L569" s="12"/>
      <c r="M569" s="12"/>
    </row>
    <row r="570" spans="10:13">
      <c r="J570" s="16"/>
      <c r="L570" s="12"/>
      <c r="M570" s="12"/>
    </row>
    <row r="571" spans="10:13">
      <c r="J571" s="16"/>
      <c r="L571" s="12"/>
      <c r="M571" s="12"/>
    </row>
    <row r="572" spans="10:13">
      <c r="J572" s="16"/>
      <c r="L572" s="12"/>
      <c r="M572" s="12"/>
    </row>
    <row r="573" spans="10:13">
      <c r="J573" s="16"/>
      <c r="L573" s="12"/>
      <c r="M573" s="12"/>
    </row>
    <row r="574" spans="10:13">
      <c r="J574" s="16"/>
      <c r="L574" s="12"/>
      <c r="M574" s="12"/>
    </row>
    <row r="575" spans="10:13">
      <c r="J575" s="16"/>
      <c r="L575" s="12"/>
      <c r="M575" s="12"/>
    </row>
    <row r="576" spans="10:13">
      <c r="J576" s="16"/>
      <c r="L576" s="12"/>
      <c r="M576" s="12"/>
    </row>
    <row r="577" spans="10:13">
      <c r="J577" s="16"/>
      <c r="L577" s="12"/>
      <c r="M577" s="12"/>
    </row>
    <row r="578" spans="10:13">
      <c r="J578" s="16"/>
      <c r="L578" s="12"/>
      <c r="M578" s="12"/>
    </row>
    <row r="579" spans="10:13">
      <c r="J579" s="16"/>
      <c r="L579" s="12"/>
      <c r="M579" s="12"/>
    </row>
    <row r="580" spans="10:13">
      <c r="J580" s="16"/>
      <c r="L580" s="12"/>
      <c r="M580" s="12"/>
    </row>
    <row r="581" spans="10:13">
      <c r="J581" s="16"/>
      <c r="L581" s="12"/>
      <c r="M581" s="12"/>
    </row>
    <row r="582" spans="10:13">
      <c r="J582" s="16"/>
      <c r="L582" s="12"/>
      <c r="M582" s="12"/>
    </row>
    <row r="583" spans="10:13">
      <c r="J583" s="16"/>
      <c r="L583" s="12"/>
      <c r="M583" s="12"/>
    </row>
    <row r="584" spans="10:13">
      <c r="J584" s="16"/>
      <c r="L584" s="12"/>
      <c r="M584" s="12"/>
    </row>
    <row r="585" spans="10:13">
      <c r="J585" s="16"/>
      <c r="L585" s="12"/>
      <c r="M585" s="12"/>
    </row>
    <row r="586" spans="10:13">
      <c r="J586" s="16"/>
      <c r="L586" s="12"/>
      <c r="M586" s="12"/>
    </row>
    <row r="587" spans="10:13">
      <c r="J587" s="16"/>
      <c r="L587" s="12"/>
      <c r="M587" s="12"/>
    </row>
    <row r="588" spans="10:13">
      <c r="J588" s="16"/>
      <c r="L588" s="12"/>
      <c r="M588" s="12"/>
    </row>
    <row r="589" spans="10:13">
      <c r="J589" s="16"/>
      <c r="L589" s="12"/>
      <c r="M589" s="12"/>
    </row>
    <row r="590" spans="10:13">
      <c r="J590" s="16"/>
      <c r="L590" s="12"/>
      <c r="M590" s="12"/>
    </row>
    <row r="591" spans="10:13">
      <c r="J591" s="16"/>
      <c r="L591" s="12"/>
      <c r="M591" s="12"/>
    </row>
    <row r="592" spans="10:13">
      <c r="J592" s="16"/>
      <c r="L592" s="12"/>
      <c r="M592" s="12"/>
    </row>
    <row r="593" spans="10:13">
      <c r="J593" s="16"/>
      <c r="L593" s="12"/>
      <c r="M593" s="12"/>
    </row>
    <row r="594" spans="10:13">
      <c r="J594" s="16"/>
      <c r="L594" s="12"/>
      <c r="M594" s="12"/>
    </row>
    <row r="595" spans="10:13">
      <c r="J595" s="16"/>
      <c r="L595" s="12"/>
      <c r="M595" s="12"/>
    </row>
    <row r="596" spans="10:13">
      <c r="J596" s="16"/>
      <c r="L596" s="12"/>
      <c r="M596" s="12"/>
    </row>
    <row r="597" spans="10:13">
      <c r="J597" s="16"/>
      <c r="L597" s="12"/>
      <c r="M597" s="12"/>
    </row>
    <row r="598" spans="10:13">
      <c r="J598" s="16"/>
      <c r="L598" s="12"/>
      <c r="M598" s="12"/>
    </row>
    <row r="599" spans="10:13">
      <c r="J599" s="16"/>
      <c r="L599" s="12"/>
      <c r="M599" s="12"/>
    </row>
    <row r="600" spans="10:13">
      <c r="J600" s="16"/>
      <c r="L600" s="12"/>
      <c r="M600" s="12"/>
    </row>
    <row r="601" spans="10:13">
      <c r="J601" s="16"/>
      <c r="L601" s="12"/>
      <c r="M601" s="12"/>
    </row>
    <row r="602" spans="10:13">
      <c r="J602" s="16"/>
      <c r="L602" s="12"/>
      <c r="M602" s="12"/>
    </row>
    <row r="603" spans="10:13">
      <c r="J603" s="16"/>
      <c r="L603" s="12"/>
      <c r="M603" s="12"/>
    </row>
    <row r="604" spans="10:13">
      <c r="J604" s="16"/>
      <c r="L604" s="12"/>
      <c r="M604" s="12"/>
    </row>
    <row r="605" spans="10:13">
      <c r="J605" s="16"/>
      <c r="L605" s="12"/>
      <c r="M605" s="12"/>
    </row>
    <row r="606" spans="10:13">
      <c r="J606" s="16"/>
      <c r="L606" s="12"/>
      <c r="M606" s="12"/>
    </row>
    <row r="607" spans="10:13">
      <c r="J607" s="16"/>
      <c r="L607" s="12"/>
      <c r="M607" s="12"/>
    </row>
    <row r="608" spans="10:13">
      <c r="J608" s="16"/>
      <c r="L608" s="12"/>
      <c r="M608" s="12"/>
    </row>
    <row r="609" spans="10:13">
      <c r="J609" s="16"/>
      <c r="L609" s="12"/>
      <c r="M609" s="12"/>
    </row>
    <row r="610" spans="10:13">
      <c r="J610" s="16"/>
      <c r="L610" s="12"/>
      <c r="M610" s="12"/>
    </row>
    <row r="611" spans="10:13">
      <c r="J611" s="16"/>
      <c r="L611" s="12"/>
      <c r="M611" s="12"/>
    </row>
    <row r="612" spans="10:13">
      <c r="J612" s="16"/>
      <c r="L612" s="12"/>
      <c r="M612" s="12"/>
    </row>
    <row r="613" spans="10:13">
      <c r="J613" s="16"/>
      <c r="L613" s="12"/>
      <c r="M613" s="12"/>
    </row>
    <row r="614" spans="10:13">
      <c r="J614" s="16"/>
      <c r="L614" s="12"/>
      <c r="M614" s="12"/>
    </row>
    <row r="615" spans="10:13">
      <c r="J615" s="16"/>
      <c r="L615" s="12"/>
      <c r="M615" s="12"/>
    </row>
    <row r="616" spans="10:13">
      <c r="J616" s="16"/>
      <c r="L616" s="12"/>
      <c r="M616" s="12"/>
    </row>
    <row r="617" spans="10:13">
      <c r="J617" s="16"/>
      <c r="L617" s="12"/>
      <c r="M617" s="12"/>
    </row>
    <row r="618" spans="10:13">
      <c r="J618" s="16"/>
      <c r="L618" s="12"/>
      <c r="M618" s="12"/>
    </row>
    <row r="619" spans="10:13">
      <c r="J619" s="16"/>
      <c r="L619" s="12"/>
      <c r="M619" s="12"/>
    </row>
    <row r="620" spans="10:13">
      <c r="J620" s="16"/>
      <c r="L620" s="12"/>
      <c r="M620" s="12"/>
    </row>
    <row r="621" spans="10:13">
      <c r="J621" s="16"/>
      <c r="L621" s="12"/>
      <c r="M621" s="12"/>
    </row>
    <row r="622" spans="10:13">
      <c r="J622" s="16"/>
      <c r="L622" s="12"/>
      <c r="M622" s="12"/>
    </row>
    <row r="623" spans="10:13">
      <c r="J623" s="16"/>
      <c r="L623" s="12"/>
      <c r="M623" s="12"/>
    </row>
    <row r="624" spans="10:13">
      <c r="J624" s="16"/>
      <c r="L624" s="12"/>
      <c r="M624" s="12"/>
    </row>
    <row r="625" spans="10:13">
      <c r="J625" s="16"/>
      <c r="L625" s="12"/>
      <c r="M625" s="12"/>
    </row>
    <row r="626" spans="10:13">
      <c r="J626" s="16"/>
      <c r="L626" s="12"/>
      <c r="M626" s="12"/>
    </row>
    <row r="627" spans="10:13">
      <c r="J627" s="16"/>
      <c r="L627" s="12"/>
      <c r="M627" s="12"/>
    </row>
    <row r="628" spans="10:13">
      <c r="J628" s="16"/>
      <c r="L628" s="12"/>
      <c r="M628" s="12"/>
    </row>
    <row r="629" spans="10:13">
      <c r="J629" s="16"/>
      <c r="L629" s="12"/>
      <c r="M629" s="12"/>
    </row>
    <row r="630" spans="10:13">
      <c r="J630" s="16"/>
      <c r="L630" s="12"/>
      <c r="M630" s="12"/>
    </row>
    <row r="631" spans="10:13">
      <c r="J631" s="16"/>
      <c r="L631" s="12"/>
      <c r="M631" s="12"/>
    </row>
    <row r="632" spans="10:13">
      <c r="J632" s="16"/>
      <c r="L632" s="12"/>
      <c r="M632" s="12"/>
    </row>
    <row r="633" spans="10:13">
      <c r="J633" s="16"/>
      <c r="L633" s="12"/>
      <c r="M633" s="12"/>
    </row>
    <row r="634" spans="10:13">
      <c r="J634" s="16"/>
      <c r="L634" s="12"/>
      <c r="M634" s="12"/>
    </row>
    <row r="635" spans="10:13">
      <c r="J635" s="16"/>
      <c r="L635" s="12"/>
      <c r="M635" s="12"/>
    </row>
    <row r="636" spans="10:13">
      <c r="J636" s="16"/>
      <c r="L636" s="12"/>
      <c r="M636" s="12"/>
    </row>
    <row r="637" spans="10:13">
      <c r="J637" s="16"/>
      <c r="L637" s="12"/>
      <c r="M637" s="12"/>
    </row>
    <row r="638" spans="10:13">
      <c r="J638" s="16"/>
      <c r="L638" s="12"/>
      <c r="M638" s="12"/>
    </row>
    <row r="639" spans="10:13">
      <c r="J639" s="16"/>
      <c r="L639" s="12"/>
      <c r="M639" s="12"/>
    </row>
    <row r="640" spans="10:13">
      <c r="J640" s="16"/>
      <c r="L640" s="12"/>
      <c r="M640" s="12"/>
    </row>
    <row r="641" spans="10:13">
      <c r="J641" s="16"/>
      <c r="L641" s="12"/>
      <c r="M641" s="12"/>
    </row>
    <row r="642" spans="10:13">
      <c r="J642" s="16"/>
      <c r="L642" s="12"/>
      <c r="M642" s="12"/>
    </row>
    <row r="643" spans="10:13">
      <c r="J643" s="16"/>
      <c r="L643" s="12"/>
      <c r="M643" s="12"/>
    </row>
    <row r="644" spans="10:13">
      <c r="J644" s="16"/>
      <c r="L644" s="12"/>
      <c r="M644" s="12"/>
    </row>
    <row r="645" spans="10:13">
      <c r="J645" s="16"/>
      <c r="L645" s="12"/>
      <c r="M645" s="12"/>
    </row>
    <row r="646" spans="10:13">
      <c r="J646" s="16"/>
      <c r="L646" s="12"/>
      <c r="M646" s="12"/>
    </row>
    <row r="647" spans="10:13">
      <c r="J647" s="16"/>
      <c r="L647" s="12"/>
      <c r="M647" s="12"/>
    </row>
    <row r="648" spans="10:13">
      <c r="J648" s="16"/>
      <c r="L648" s="12"/>
      <c r="M648" s="12"/>
    </row>
    <row r="649" spans="10:13">
      <c r="J649" s="16"/>
      <c r="L649" s="12"/>
      <c r="M649" s="12"/>
    </row>
    <row r="650" spans="10:13">
      <c r="J650" s="16"/>
      <c r="L650" s="12"/>
      <c r="M650" s="12"/>
    </row>
    <row r="651" spans="10:13">
      <c r="J651" s="16"/>
      <c r="L651" s="12"/>
      <c r="M651" s="12"/>
    </row>
    <row r="652" spans="10:13">
      <c r="J652" s="16"/>
      <c r="L652" s="12"/>
      <c r="M652" s="12"/>
    </row>
    <row r="653" spans="10:13">
      <c r="J653" s="16"/>
      <c r="L653" s="12"/>
      <c r="M653" s="12"/>
    </row>
    <row r="654" spans="10:13">
      <c r="J654" s="16"/>
      <c r="L654" s="12"/>
      <c r="M654" s="12"/>
    </row>
    <row r="655" spans="10:13">
      <c r="J655" s="16"/>
      <c r="L655" s="12"/>
      <c r="M655" s="12"/>
    </row>
    <row r="656" spans="10:13">
      <c r="J656" s="16"/>
      <c r="L656" s="12"/>
      <c r="M656" s="12"/>
    </row>
    <row r="657" spans="10:13">
      <c r="J657" s="16"/>
      <c r="L657" s="12"/>
      <c r="M657" s="12"/>
    </row>
    <row r="658" spans="10:13">
      <c r="J658" s="16"/>
      <c r="L658" s="12"/>
      <c r="M658" s="12"/>
    </row>
    <row r="659" spans="10:13">
      <c r="J659" s="16"/>
      <c r="L659" s="12"/>
      <c r="M659" s="12"/>
    </row>
    <row r="660" spans="10:13">
      <c r="J660" s="16"/>
      <c r="L660" s="12"/>
      <c r="M660" s="12"/>
    </row>
    <row r="661" spans="10:13">
      <c r="J661" s="16"/>
      <c r="L661" s="12"/>
      <c r="M661" s="12"/>
    </row>
    <row r="662" spans="10:13">
      <c r="J662" s="16"/>
      <c r="L662" s="12"/>
      <c r="M662" s="12"/>
    </row>
    <row r="663" spans="10:13">
      <c r="J663" s="16"/>
      <c r="L663" s="12"/>
      <c r="M663" s="12"/>
    </row>
    <row r="664" spans="10:13">
      <c r="J664" s="16"/>
      <c r="L664" s="12"/>
      <c r="M664" s="12"/>
    </row>
    <row r="665" spans="10:13">
      <c r="J665" s="16"/>
      <c r="L665" s="12"/>
      <c r="M665" s="12"/>
    </row>
    <row r="666" spans="10:13">
      <c r="J666" s="16"/>
      <c r="L666" s="12"/>
      <c r="M666" s="12"/>
    </row>
    <row r="667" spans="10:13">
      <c r="J667" s="16"/>
      <c r="L667" s="12"/>
      <c r="M667" s="12"/>
    </row>
    <row r="668" spans="10:13">
      <c r="J668" s="16"/>
      <c r="L668" s="12"/>
      <c r="M668" s="12"/>
    </row>
    <row r="669" spans="10:13">
      <c r="J669" s="16"/>
      <c r="L669" s="12"/>
      <c r="M669" s="12"/>
    </row>
    <row r="670" spans="10:13">
      <c r="J670" s="16"/>
      <c r="L670" s="12"/>
      <c r="M670" s="12"/>
    </row>
    <row r="671" spans="10:13">
      <c r="J671" s="16"/>
      <c r="L671" s="12"/>
      <c r="M671" s="12"/>
    </row>
    <row r="672" spans="10:13">
      <c r="J672" s="16"/>
      <c r="L672" s="12"/>
      <c r="M672" s="12"/>
    </row>
    <row r="673" spans="10:13">
      <c r="J673" s="16"/>
      <c r="L673" s="12"/>
      <c r="M673" s="12"/>
    </row>
    <row r="674" spans="10:13">
      <c r="J674" s="16"/>
      <c r="L674" s="12"/>
      <c r="M674" s="12"/>
    </row>
    <row r="675" spans="10:13">
      <c r="J675" s="16"/>
      <c r="L675" s="12"/>
      <c r="M675" s="12"/>
    </row>
    <row r="676" spans="10:13">
      <c r="J676" s="16"/>
      <c r="L676" s="12"/>
      <c r="M676" s="12"/>
    </row>
    <row r="677" spans="10:13">
      <c r="J677" s="16"/>
      <c r="L677" s="12"/>
      <c r="M677" s="12"/>
    </row>
    <row r="678" spans="10:13">
      <c r="J678" s="16"/>
      <c r="L678" s="12"/>
      <c r="M678" s="12"/>
    </row>
    <row r="679" spans="10:13">
      <c r="J679" s="16"/>
      <c r="L679" s="12"/>
      <c r="M679" s="12"/>
    </row>
    <row r="680" spans="10:13">
      <c r="J680" s="16"/>
      <c r="L680" s="12"/>
      <c r="M680" s="12"/>
    </row>
    <row r="681" spans="10:13">
      <c r="J681" s="16"/>
      <c r="L681" s="12"/>
      <c r="M681" s="12"/>
    </row>
    <row r="682" spans="10:13">
      <c r="J682" s="16"/>
      <c r="L682" s="12"/>
      <c r="M682" s="12"/>
    </row>
    <row r="683" spans="10:13">
      <c r="J683" s="16"/>
      <c r="L683" s="12"/>
      <c r="M683" s="12"/>
    </row>
    <row r="684" spans="10:13">
      <c r="J684" s="16"/>
      <c r="L684" s="12"/>
      <c r="M684" s="12"/>
    </row>
    <row r="685" spans="10:13">
      <c r="J685" s="16"/>
      <c r="L685" s="12"/>
      <c r="M685" s="12"/>
    </row>
    <row r="686" spans="10:13">
      <c r="J686" s="16"/>
      <c r="L686" s="12"/>
      <c r="M686" s="12"/>
    </row>
    <row r="687" spans="10:13">
      <c r="J687" s="16"/>
      <c r="L687" s="12"/>
      <c r="M687" s="12"/>
    </row>
    <row r="688" spans="10:13">
      <c r="J688" s="16"/>
      <c r="L688" s="12"/>
      <c r="M688" s="12"/>
    </row>
    <row r="689" spans="10:13">
      <c r="J689" s="16"/>
      <c r="L689" s="12"/>
      <c r="M689" s="12"/>
    </row>
    <row r="690" spans="10:13">
      <c r="J690" s="16"/>
      <c r="L690" s="12"/>
      <c r="M690" s="12"/>
    </row>
    <row r="691" spans="10:13">
      <c r="J691" s="16"/>
      <c r="L691" s="12"/>
      <c r="M691" s="12"/>
    </row>
    <row r="692" spans="10:13">
      <c r="J692" s="16"/>
      <c r="L692" s="12"/>
      <c r="M692" s="12"/>
    </row>
    <row r="693" spans="10:13">
      <c r="J693" s="16"/>
      <c r="L693" s="12"/>
      <c r="M693" s="12"/>
    </row>
    <row r="694" spans="10:13">
      <c r="J694" s="16"/>
      <c r="L694" s="12"/>
      <c r="M694" s="12"/>
    </row>
    <row r="695" spans="10:13">
      <c r="J695" s="16"/>
      <c r="L695" s="12"/>
      <c r="M695" s="12"/>
    </row>
    <row r="696" spans="10:13">
      <c r="J696" s="16"/>
      <c r="L696" s="12"/>
      <c r="M696" s="12"/>
    </row>
    <row r="697" spans="10:13">
      <c r="J697" s="16"/>
      <c r="L697" s="12"/>
      <c r="M697" s="12"/>
    </row>
    <row r="698" spans="10:13">
      <c r="J698" s="16"/>
      <c r="L698" s="12"/>
      <c r="M698" s="12"/>
    </row>
    <row r="699" spans="10:13">
      <c r="J699" s="16"/>
      <c r="L699" s="12"/>
      <c r="M699" s="12"/>
    </row>
    <row r="700" spans="10:13">
      <c r="J700" s="16"/>
      <c r="L700" s="12"/>
      <c r="M700" s="12"/>
    </row>
    <row r="701" spans="10:13">
      <c r="J701" s="16"/>
      <c r="L701" s="12"/>
      <c r="M701" s="12"/>
    </row>
    <row r="702" spans="10:13">
      <c r="J702" s="16"/>
      <c r="L702" s="12"/>
      <c r="M702" s="12"/>
    </row>
    <row r="703" spans="10:13">
      <c r="J703" s="16"/>
      <c r="L703" s="12"/>
      <c r="M703" s="12"/>
    </row>
    <row r="704" spans="10:13">
      <c r="J704" s="16"/>
      <c r="L704" s="12"/>
      <c r="M704" s="12"/>
    </row>
    <row r="705" spans="10:13">
      <c r="J705" s="16"/>
      <c r="L705" s="12"/>
      <c r="M705" s="12"/>
    </row>
    <row r="706" spans="10:13">
      <c r="J706" s="16"/>
      <c r="L706" s="12"/>
      <c r="M706" s="12"/>
    </row>
    <row r="707" spans="10:13">
      <c r="J707" s="16"/>
      <c r="L707" s="12"/>
      <c r="M707" s="12"/>
    </row>
    <row r="708" spans="10:13">
      <c r="J708" s="16"/>
      <c r="L708" s="12"/>
      <c r="M708" s="12"/>
    </row>
    <row r="709" spans="10:13">
      <c r="J709" s="16"/>
      <c r="L709" s="12"/>
      <c r="M709" s="12"/>
    </row>
    <row r="710" spans="10:13">
      <c r="J710" s="16"/>
      <c r="L710" s="12"/>
      <c r="M710" s="12"/>
    </row>
    <row r="711" spans="10:13">
      <c r="J711" s="16"/>
      <c r="L711" s="12"/>
      <c r="M711" s="12"/>
    </row>
    <row r="712" spans="10:13">
      <c r="J712" s="16"/>
      <c r="L712" s="12"/>
      <c r="M712" s="12"/>
    </row>
    <row r="713" spans="10:13">
      <c r="J713" s="16"/>
      <c r="L713" s="12"/>
      <c r="M713" s="12"/>
    </row>
    <row r="714" spans="10:13">
      <c r="J714" s="16"/>
      <c r="L714" s="12"/>
      <c r="M714" s="12"/>
    </row>
    <row r="715" spans="10:13">
      <c r="J715" s="16"/>
      <c r="L715" s="12"/>
      <c r="M715" s="12"/>
    </row>
    <row r="716" spans="10:13">
      <c r="J716" s="16"/>
      <c r="L716" s="12"/>
      <c r="M716" s="12"/>
    </row>
    <row r="717" spans="10:13">
      <c r="J717" s="16"/>
      <c r="L717" s="12"/>
      <c r="M717" s="12"/>
    </row>
    <row r="718" spans="10:13">
      <c r="J718" s="16"/>
      <c r="L718" s="12"/>
      <c r="M718" s="12"/>
    </row>
    <row r="719" spans="10:13">
      <c r="J719" s="16"/>
      <c r="L719" s="12"/>
      <c r="M719" s="12"/>
    </row>
    <row r="720" spans="10:13">
      <c r="J720" s="16"/>
      <c r="L720" s="12"/>
      <c r="M720" s="12"/>
    </row>
    <row r="721" spans="10:13">
      <c r="J721" s="16"/>
      <c r="L721" s="12"/>
      <c r="M721" s="12"/>
    </row>
    <row r="722" spans="10:13">
      <c r="J722" s="16"/>
      <c r="L722" s="12"/>
      <c r="M722" s="12"/>
    </row>
    <row r="723" spans="10:13">
      <c r="J723" s="16"/>
      <c r="L723" s="12"/>
      <c r="M723" s="12"/>
    </row>
    <row r="724" spans="10:13">
      <c r="J724" s="16"/>
      <c r="L724" s="12"/>
      <c r="M724" s="12"/>
    </row>
    <row r="725" spans="10:13">
      <c r="J725" s="16"/>
      <c r="L725" s="12"/>
      <c r="M725" s="12"/>
    </row>
    <row r="726" spans="10:13">
      <c r="J726" s="16"/>
      <c r="L726" s="12"/>
      <c r="M726" s="12"/>
    </row>
    <row r="727" spans="10:13">
      <c r="J727" s="16"/>
      <c r="L727" s="12"/>
      <c r="M727" s="12"/>
    </row>
    <row r="728" spans="10:13">
      <c r="J728" s="16"/>
      <c r="L728" s="12"/>
      <c r="M728" s="12"/>
    </row>
    <row r="729" spans="10:13">
      <c r="J729" s="16"/>
      <c r="L729" s="12"/>
      <c r="M729" s="12"/>
    </row>
    <row r="730" spans="10:13">
      <c r="J730" s="16"/>
      <c r="L730" s="12"/>
      <c r="M730" s="12"/>
    </row>
    <row r="731" spans="10:13">
      <c r="J731" s="16"/>
      <c r="L731" s="12"/>
      <c r="M731" s="12"/>
    </row>
    <row r="732" spans="10:13">
      <c r="J732" s="16"/>
      <c r="L732" s="12"/>
      <c r="M732" s="12"/>
    </row>
    <row r="733" spans="10:13">
      <c r="J733" s="16"/>
      <c r="L733" s="12"/>
      <c r="M733" s="12"/>
    </row>
    <row r="734" spans="10:13">
      <c r="J734" s="16"/>
      <c r="L734" s="12"/>
      <c r="M734" s="12"/>
    </row>
    <row r="735" spans="10:13">
      <c r="J735" s="16"/>
      <c r="L735" s="12"/>
      <c r="M735" s="12"/>
    </row>
    <row r="736" spans="10:13">
      <c r="J736" s="16"/>
      <c r="L736" s="12"/>
      <c r="M736" s="12"/>
    </row>
    <row r="737" spans="10:13">
      <c r="J737" s="16"/>
      <c r="L737" s="12"/>
      <c r="M737" s="12"/>
    </row>
    <row r="738" spans="10:13">
      <c r="J738" s="16"/>
      <c r="L738" s="12"/>
      <c r="M738" s="12"/>
    </row>
    <row r="739" spans="10:13">
      <c r="J739" s="16"/>
      <c r="L739" s="12"/>
      <c r="M739" s="12"/>
    </row>
    <row r="740" spans="10:13">
      <c r="J740" s="16"/>
      <c r="L740" s="12"/>
      <c r="M740" s="12"/>
    </row>
    <row r="741" spans="10:13">
      <c r="J741" s="16"/>
      <c r="L741" s="12"/>
      <c r="M741" s="12"/>
    </row>
    <row r="742" spans="10:13">
      <c r="J742" s="16"/>
      <c r="L742" s="12"/>
      <c r="M742" s="12"/>
    </row>
    <row r="743" spans="10:13">
      <c r="J743" s="16"/>
      <c r="L743" s="12"/>
      <c r="M743" s="12"/>
    </row>
    <row r="744" spans="10:13">
      <c r="J744" s="16"/>
      <c r="L744" s="12"/>
      <c r="M744" s="12"/>
    </row>
    <row r="745" spans="10:13">
      <c r="J745" s="16"/>
      <c r="L745" s="12"/>
      <c r="M745" s="12"/>
    </row>
    <row r="746" spans="10:13">
      <c r="J746" s="16"/>
      <c r="L746" s="12"/>
      <c r="M746" s="12"/>
    </row>
    <row r="747" spans="10:13">
      <c r="J747" s="16"/>
      <c r="L747" s="12"/>
      <c r="M747" s="12"/>
    </row>
    <row r="748" spans="10:13">
      <c r="J748" s="16"/>
      <c r="L748" s="12"/>
      <c r="M748" s="12"/>
    </row>
    <row r="749" spans="10:13">
      <c r="J749" s="16"/>
      <c r="L749" s="12"/>
      <c r="M749" s="12"/>
    </row>
    <row r="750" spans="10:13">
      <c r="J750" s="16"/>
      <c r="L750" s="12"/>
      <c r="M750" s="12"/>
    </row>
    <row r="751" spans="10:13">
      <c r="J751" s="16"/>
      <c r="L751" s="12"/>
      <c r="M751" s="12"/>
    </row>
    <row r="752" spans="10:13">
      <c r="J752" s="16"/>
      <c r="L752" s="12"/>
      <c r="M752" s="12"/>
    </row>
    <row r="753" spans="10:13">
      <c r="J753" s="16"/>
      <c r="L753" s="12"/>
      <c r="M753" s="12"/>
    </row>
    <row r="754" spans="10:13">
      <c r="J754" s="16"/>
      <c r="L754" s="12"/>
      <c r="M754" s="12"/>
    </row>
    <row r="755" spans="10:13">
      <c r="J755" s="16"/>
      <c r="L755" s="12"/>
      <c r="M755" s="12"/>
    </row>
    <row r="756" spans="10:13">
      <c r="J756" s="16"/>
      <c r="L756" s="12"/>
      <c r="M756" s="12"/>
    </row>
    <row r="757" spans="10:13">
      <c r="J757" s="16"/>
      <c r="L757" s="12"/>
      <c r="M757" s="12"/>
    </row>
    <row r="758" spans="10:13">
      <c r="J758" s="16"/>
      <c r="L758" s="12"/>
      <c r="M758" s="12"/>
    </row>
    <row r="759" spans="10:13">
      <c r="J759" s="16"/>
      <c r="L759" s="12"/>
      <c r="M759" s="12"/>
    </row>
    <row r="760" spans="10:13">
      <c r="J760" s="16"/>
      <c r="L760" s="12"/>
      <c r="M760" s="12"/>
    </row>
    <row r="761" spans="10:13">
      <c r="J761" s="16"/>
      <c r="L761" s="12"/>
      <c r="M761" s="12"/>
    </row>
    <row r="762" spans="10:13">
      <c r="J762" s="16"/>
      <c r="L762" s="12"/>
      <c r="M762" s="12"/>
    </row>
    <row r="763" spans="10:13">
      <c r="J763" s="16"/>
      <c r="L763" s="12"/>
      <c r="M763" s="12"/>
    </row>
    <row r="764" spans="10:13">
      <c r="J764" s="16"/>
      <c r="L764" s="12"/>
      <c r="M764" s="12"/>
    </row>
    <row r="765" spans="10:13">
      <c r="J765" s="16"/>
      <c r="L765" s="12"/>
      <c r="M765" s="12"/>
    </row>
    <row r="766" spans="10:13">
      <c r="J766" s="16"/>
      <c r="L766" s="12"/>
      <c r="M766" s="12"/>
    </row>
    <row r="767" spans="10:13">
      <c r="J767" s="16"/>
      <c r="L767" s="12"/>
      <c r="M767" s="12"/>
    </row>
    <row r="768" spans="10:13">
      <c r="J768" s="16"/>
      <c r="L768" s="12"/>
      <c r="M768" s="12"/>
    </row>
    <row r="769" spans="10:13">
      <c r="J769" s="16"/>
      <c r="L769" s="12"/>
      <c r="M769" s="12"/>
    </row>
    <row r="770" spans="10:13">
      <c r="J770" s="16"/>
      <c r="L770" s="12"/>
      <c r="M770" s="12"/>
    </row>
    <row r="771" spans="10:13">
      <c r="J771" s="16"/>
      <c r="L771" s="12"/>
      <c r="M771" s="12"/>
    </row>
    <row r="772" spans="10:13">
      <c r="J772" s="16"/>
      <c r="L772" s="12"/>
      <c r="M772" s="12"/>
    </row>
    <row r="773" spans="10:13">
      <c r="J773" s="16"/>
      <c r="L773" s="12"/>
      <c r="M773" s="12"/>
    </row>
    <row r="774" spans="10:13">
      <c r="J774" s="16"/>
      <c r="L774" s="12"/>
      <c r="M774" s="12"/>
    </row>
    <row r="775" spans="10:13">
      <c r="J775" s="16"/>
      <c r="L775" s="12"/>
      <c r="M775" s="12"/>
    </row>
    <row r="776" spans="10:13">
      <c r="J776" s="16"/>
      <c r="L776" s="12"/>
      <c r="M776" s="12"/>
    </row>
    <row r="777" spans="10:13">
      <c r="J777" s="16"/>
      <c r="L777" s="12"/>
      <c r="M777" s="12"/>
    </row>
    <row r="778" spans="10:13">
      <c r="J778" s="16"/>
      <c r="L778" s="12"/>
      <c r="M778" s="12"/>
    </row>
    <row r="779" spans="10:13">
      <c r="J779" s="16"/>
      <c r="L779" s="12"/>
      <c r="M779" s="12"/>
    </row>
    <row r="780" spans="10:13">
      <c r="J780" s="16"/>
      <c r="L780" s="12"/>
      <c r="M780" s="12"/>
    </row>
    <row r="781" spans="10:13">
      <c r="J781" s="16"/>
      <c r="L781" s="12"/>
      <c r="M781" s="12"/>
    </row>
    <row r="782" spans="10:13">
      <c r="J782" s="16"/>
      <c r="L782" s="12"/>
      <c r="M782" s="12"/>
    </row>
    <row r="783" spans="10:13">
      <c r="J783" s="16"/>
      <c r="L783" s="12"/>
      <c r="M783" s="12"/>
    </row>
    <row r="784" spans="10:13">
      <c r="J784" s="16"/>
      <c r="L784" s="12"/>
      <c r="M784" s="12"/>
    </row>
    <row r="785" spans="10:13">
      <c r="J785" s="16"/>
      <c r="L785" s="12"/>
      <c r="M785" s="12"/>
    </row>
    <row r="786" spans="10:13">
      <c r="J786" s="16"/>
      <c r="L786" s="12"/>
      <c r="M786" s="12"/>
    </row>
    <row r="787" spans="10:13">
      <c r="J787" s="16"/>
      <c r="L787" s="12"/>
      <c r="M787" s="12"/>
    </row>
    <row r="788" spans="10:13">
      <c r="J788" s="16"/>
      <c r="L788" s="12"/>
      <c r="M788" s="12"/>
    </row>
    <row r="789" spans="10:13">
      <c r="J789" s="16"/>
      <c r="L789" s="12"/>
      <c r="M789" s="12"/>
    </row>
    <row r="790" spans="10:13">
      <c r="J790" s="16"/>
      <c r="L790" s="12"/>
      <c r="M790" s="12"/>
    </row>
    <row r="791" spans="10:13">
      <c r="J791" s="16"/>
      <c r="L791" s="12"/>
      <c r="M791" s="12"/>
    </row>
    <row r="792" spans="10:13">
      <c r="J792" s="16"/>
      <c r="L792" s="12"/>
      <c r="M792" s="12"/>
    </row>
    <row r="793" spans="10:13">
      <c r="J793" s="16"/>
      <c r="L793" s="12"/>
      <c r="M793" s="12"/>
    </row>
    <row r="794" spans="10:13">
      <c r="J794" s="16"/>
      <c r="L794" s="12"/>
      <c r="M794" s="12"/>
    </row>
    <row r="795" spans="10:13">
      <c r="J795" s="16"/>
      <c r="L795" s="12"/>
      <c r="M795" s="12"/>
    </row>
    <row r="796" spans="10:13">
      <c r="J796" s="16"/>
      <c r="L796" s="12"/>
      <c r="M796" s="12"/>
    </row>
    <row r="797" spans="10:13">
      <c r="J797" s="16"/>
      <c r="L797" s="12"/>
      <c r="M797" s="12"/>
    </row>
    <row r="798" spans="10:13">
      <c r="J798" s="16"/>
      <c r="L798" s="12"/>
      <c r="M798" s="12"/>
    </row>
    <row r="799" spans="10:13">
      <c r="J799" s="16"/>
      <c r="L799" s="12"/>
      <c r="M799" s="12"/>
    </row>
    <row r="800" spans="10:13">
      <c r="J800" s="16"/>
      <c r="L800" s="12"/>
      <c r="M800" s="12"/>
    </row>
    <row r="801" spans="10:13">
      <c r="J801" s="16"/>
      <c r="L801" s="12"/>
      <c r="M801" s="12"/>
    </row>
    <row r="802" spans="10:13">
      <c r="J802" s="16"/>
      <c r="L802" s="12"/>
      <c r="M802" s="12"/>
    </row>
    <row r="803" spans="10:13">
      <c r="J803" s="16"/>
      <c r="L803" s="12"/>
      <c r="M803" s="12"/>
    </row>
    <row r="804" spans="10:13">
      <c r="J804" s="16"/>
      <c r="L804" s="12"/>
      <c r="M804" s="12"/>
    </row>
    <row r="805" spans="10:13">
      <c r="J805" s="16"/>
      <c r="L805" s="12"/>
      <c r="M805" s="12"/>
    </row>
    <row r="806" spans="10:13">
      <c r="J806" s="16"/>
      <c r="L806" s="12"/>
      <c r="M806" s="12"/>
    </row>
    <row r="807" spans="10:13">
      <c r="J807" s="16"/>
      <c r="L807" s="12"/>
      <c r="M807" s="12"/>
    </row>
    <row r="808" spans="10:13">
      <c r="J808" s="16"/>
      <c r="L808" s="12"/>
      <c r="M808" s="12"/>
    </row>
    <row r="809" spans="10:13">
      <c r="J809" s="16"/>
      <c r="L809" s="12"/>
      <c r="M809" s="12"/>
    </row>
    <row r="810" spans="10:13">
      <c r="J810" s="16"/>
      <c r="L810" s="12"/>
      <c r="M810" s="12"/>
    </row>
    <row r="811" spans="10:13">
      <c r="J811" s="16"/>
      <c r="L811" s="12"/>
      <c r="M811" s="12"/>
    </row>
    <row r="812" spans="10:13">
      <c r="J812" s="16"/>
      <c r="L812" s="12"/>
      <c r="M812" s="12"/>
    </row>
    <row r="813" spans="10:13">
      <c r="J813" s="16"/>
      <c r="L813" s="12"/>
      <c r="M813" s="12"/>
    </row>
    <row r="814" spans="10:13">
      <c r="J814" s="16"/>
      <c r="L814" s="12"/>
      <c r="M814" s="12"/>
    </row>
    <row r="815" spans="10:13">
      <c r="J815" s="16"/>
      <c r="L815" s="12"/>
      <c r="M815" s="12"/>
    </row>
    <row r="816" spans="10:13">
      <c r="J816" s="16"/>
      <c r="L816" s="12"/>
      <c r="M816" s="12"/>
    </row>
    <row r="817" spans="10:13">
      <c r="J817" s="16"/>
      <c r="L817" s="12"/>
      <c r="M817" s="12"/>
    </row>
    <row r="818" spans="10:13">
      <c r="J818" s="16"/>
      <c r="L818" s="12"/>
      <c r="M818" s="12"/>
    </row>
    <row r="819" spans="10:13">
      <c r="J819" s="16"/>
      <c r="L819" s="12"/>
      <c r="M819" s="12"/>
    </row>
    <row r="820" spans="10:13">
      <c r="J820" s="16"/>
      <c r="L820" s="12"/>
      <c r="M820" s="12"/>
    </row>
    <row r="821" spans="10:13">
      <c r="J821" s="16"/>
      <c r="L821" s="12"/>
      <c r="M821" s="12"/>
    </row>
    <row r="822" spans="10:13">
      <c r="J822" s="16"/>
      <c r="L822" s="12"/>
      <c r="M822" s="12"/>
    </row>
    <row r="823" spans="10:13">
      <c r="J823" s="16"/>
      <c r="L823" s="12"/>
      <c r="M823" s="12"/>
    </row>
    <row r="824" spans="10:13">
      <c r="J824" s="16"/>
      <c r="L824" s="12"/>
      <c r="M824" s="12"/>
    </row>
    <row r="825" spans="10:13">
      <c r="J825" s="16"/>
      <c r="L825" s="12"/>
      <c r="M825" s="12"/>
    </row>
    <row r="826" spans="10:13">
      <c r="J826" s="16"/>
      <c r="L826" s="12"/>
      <c r="M826" s="12"/>
    </row>
    <row r="827" spans="10:13">
      <c r="J827" s="16"/>
      <c r="L827" s="12"/>
      <c r="M827" s="12"/>
    </row>
    <row r="828" spans="10:13">
      <c r="J828" s="16"/>
      <c r="L828" s="12"/>
      <c r="M828" s="12"/>
    </row>
    <row r="829" spans="10:13">
      <c r="J829" s="16"/>
      <c r="L829" s="12"/>
      <c r="M829" s="12"/>
    </row>
    <row r="830" spans="10:13">
      <c r="J830" s="16"/>
      <c r="L830" s="12"/>
      <c r="M830" s="12"/>
    </row>
    <row r="831" spans="10:13">
      <c r="J831" s="16"/>
      <c r="L831" s="12"/>
      <c r="M831" s="12"/>
    </row>
    <row r="832" spans="10:13">
      <c r="J832" s="16"/>
      <c r="L832" s="12"/>
      <c r="M832" s="12"/>
    </row>
    <row r="833" spans="10:13">
      <c r="J833" s="16"/>
      <c r="L833" s="12"/>
      <c r="M833" s="12"/>
    </row>
    <row r="834" spans="10:13">
      <c r="J834" s="16"/>
      <c r="L834" s="12"/>
      <c r="M834" s="12"/>
    </row>
    <row r="835" spans="10:13">
      <c r="J835" s="16"/>
      <c r="L835" s="12"/>
      <c r="M835" s="12"/>
    </row>
    <row r="836" spans="10:13">
      <c r="J836" s="16"/>
      <c r="L836" s="12"/>
      <c r="M836" s="12"/>
    </row>
    <row r="837" spans="10:13">
      <c r="J837" s="16"/>
      <c r="L837" s="12"/>
      <c r="M837" s="12"/>
    </row>
    <row r="838" spans="10:13">
      <c r="J838" s="16"/>
      <c r="L838" s="12"/>
      <c r="M838" s="12"/>
    </row>
    <row r="839" spans="10:13">
      <c r="J839" s="16"/>
      <c r="L839" s="12"/>
      <c r="M839" s="12"/>
    </row>
    <row r="840" spans="10:13">
      <c r="J840" s="16"/>
      <c r="L840" s="12"/>
      <c r="M840" s="12"/>
    </row>
    <row r="841" spans="10:13">
      <c r="J841" s="16"/>
      <c r="L841" s="12"/>
      <c r="M841" s="12"/>
    </row>
    <row r="842" spans="10:13">
      <c r="J842" s="16"/>
      <c r="L842" s="12"/>
      <c r="M842" s="12"/>
    </row>
    <row r="843" spans="10:13">
      <c r="J843" s="16"/>
      <c r="L843" s="12"/>
      <c r="M843" s="12"/>
    </row>
    <row r="844" spans="10:13">
      <c r="J844" s="16"/>
      <c r="L844" s="12"/>
      <c r="M844" s="12"/>
    </row>
    <row r="845" spans="10:13">
      <c r="J845" s="16"/>
      <c r="L845" s="12"/>
      <c r="M845" s="12"/>
    </row>
    <row r="846" spans="10:13">
      <c r="J846" s="16"/>
      <c r="L846" s="12"/>
      <c r="M846" s="12"/>
    </row>
    <row r="847" spans="10:13">
      <c r="J847" s="16"/>
      <c r="L847" s="12"/>
      <c r="M847" s="12"/>
    </row>
    <row r="848" spans="10:13">
      <c r="J848" s="16"/>
      <c r="L848" s="12"/>
      <c r="M848" s="12"/>
    </row>
    <row r="849" spans="10:13">
      <c r="J849" s="16"/>
      <c r="L849" s="12"/>
      <c r="M849" s="12"/>
    </row>
    <row r="850" spans="10:13">
      <c r="J850" s="16"/>
      <c r="L850" s="12"/>
      <c r="M850" s="12"/>
    </row>
    <row r="851" spans="10:13">
      <c r="J851" s="16"/>
      <c r="L851" s="12"/>
      <c r="M851" s="12"/>
    </row>
    <row r="852" spans="10:13">
      <c r="J852" s="16"/>
      <c r="L852" s="12"/>
      <c r="M852" s="12"/>
    </row>
    <row r="853" spans="10:13">
      <c r="J853" s="16"/>
      <c r="L853" s="12"/>
      <c r="M853" s="12"/>
    </row>
    <row r="854" spans="10:13">
      <c r="J854" s="16"/>
      <c r="L854" s="12"/>
      <c r="M854" s="12"/>
    </row>
    <row r="855" spans="10:13">
      <c r="J855" s="16"/>
      <c r="L855" s="12"/>
      <c r="M855" s="12"/>
    </row>
    <row r="856" spans="10:13">
      <c r="J856" s="16"/>
      <c r="L856" s="12"/>
      <c r="M856" s="12"/>
    </row>
    <row r="857" spans="10:13">
      <c r="J857" s="16"/>
      <c r="L857" s="12"/>
      <c r="M857" s="12"/>
    </row>
    <row r="858" spans="10:13">
      <c r="J858" s="16"/>
      <c r="L858" s="12"/>
      <c r="M858" s="12"/>
    </row>
    <row r="859" spans="10:13">
      <c r="J859" s="16"/>
      <c r="L859" s="12"/>
      <c r="M859" s="12"/>
    </row>
    <row r="860" spans="10:13">
      <c r="J860" s="16"/>
      <c r="L860" s="12"/>
      <c r="M860" s="12"/>
    </row>
    <row r="861" spans="10:13">
      <c r="J861" s="16"/>
      <c r="L861" s="12"/>
      <c r="M861" s="12"/>
    </row>
    <row r="862" spans="10:13">
      <c r="J862" s="16"/>
      <c r="L862" s="12"/>
      <c r="M862" s="12"/>
    </row>
    <row r="863" spans="10:13">
      <c r="J863" s="16"/>
      <c r="L863" s="12"/>
      <c r="M863" s="12"/>
    </row>
    <row r="864" spans="10:13">
      <c r="J864" s="16"/>
      <c r="L864" s="12"/>
      <c r="M864" s="12"/>
    </row>
    <row r="865" spans="10:13">
      <c r="J865" s="16"/>
      <c r="L865" s="12"/>
      <c r="M865" s="12"/>
    </row>
    <row r="866" spans="10:13">
      <c r="J866" s="16"/>
      <c r="L866" s="12"/>
      <c r="M866" s="12"/>
    </row>
    <row r="867" spans="10:13">
      <c r="J867" s="16"/>
      <c r="L867" s="12"/>
      <c r="M867" s="12"/>
    </row>
    <row r="868" spans="10:13">
      <c r="J868" s="16"/>
      <c r="L868" s="12"/>
      <c r="M868" s="12"/>
    </row>
    <row r="869" spans="10:13">
      <c r="J869" s="16"/>
      <c r="L869" s="12"/>
      <c r="M869" s="12"/>
    </row>
    <row r="870" spans="10:13">
      <c r="J870" s="16"/>
      <c r="L870" s="12"/>
      <c r="M870" s="12"/>
    </row>
    <row r="871" spans="10:13">
      <c r="J871" s="16"/>
      <c r="L871" s="12"/>
      <c r="M871" s="12"/>
    </row>
    <row r="872" spans="10:13">
      <c r="J872" s="16"/>
      <c r="L872" s="12"/>
      <c r="M872" s="12"/>
    </row>
    <row r="873" spans="10:13">
      <c r="J873" s="16"/>
      <c r="L873" s="12"/>
      <c r="M873" s="12"/>
    </row>
    <row r="874" spans="10:13">
      <c r="J874" s="16"/>
      <c r="L874" s="12"/>
      <c r="M874" s="12"/>
    </row>
    <row r="875" spans="10:13">
      <c r="J875" s="16"/>
      <c r="L875" s="12"/>
      <c r="M875" s="12"/>
    </row>
    <row r="876" spans="10:13">
      <c r="J876" s="16"/>
      <c r="L876" s="12"/>
      <c r="M876" s="12"/>
    </row>
    <row r="877" spans="10:13">
      <c r="J877" s="16"/>
      <c r="L877" s="12"/>
      <c r="M877" s="12"/>
    </row>
    <row r="878" spans="10:13">
      <c r="J878" s="16"/>
      <c r="L878" s="12"/>
      <c r="M878" s="12"/>
    </row>
    <row r="879" spans="10:13">
      <c r="J879" s="16"/>
      <c r="L879" s="12"/>
      <c r="M879" s="12"/>
    </row>
    <row r="880" spans="10:13">
      <c r="J880" s="16"/>
      <c r="L880" s="12"/>
      <c r="M880" s="12"/>
    </row>
    <row r="881" spans="10:13">
      <c r="J881" s="16"/>
      <c r="L881" s="12"/>
      <c r="M881" s="12"/>
    </row>
    <row r="882" spans="10:13">
      <c r="J882" s="16"/>
      <c r="L882" s="12"/>
      <c r="M882" s="12"/>
    </row>
    <row r="883" spans="10:13">
      <c r="J883" s="16"/>
      <c r="L883" s="12"/>
      <c r="M883" s="12"/>
    </row>
    <row r="884" spans="10:13">
      <c r="J884" s="16"/>
      <c r="L884" s="12"/>
      <c r="M884" s="12"/>
    </row>
    <row r="885" spans="10:13">
      <c r="J885" s="16"/>
      <c r="L885" s="12"/>
      <c r="M885" s="12"/>
    </row>
    <row r="886" spans="10:13">
      <c r="J886" s="16"/>
      <c r="L886" s="12"/>
      <c r="M886" s="12"/>
    </row>
    <row r="887" spans="10:13">
      <c r="J887" s="16"/>
      <c r="L887" s="12"/>
      <c r="M887" s="12"/>
    </row>
    <row r="888" spans="10:13">
      <c r="J888" s="16"/>
      <c r="L888" s="12"/>
      <c r="M888" s="12"/>
    </row>
    <row r="889" spans="10:13">
      <c r="J889" s="16"/>
      <c r="L889" s="12"/>
      <c r="M889" s="12"/>
    </row>
    <row r="890" spans="10:13">
      <c r="J890" s="16"/>
      <c r="L890" s="12"/>
      <c r="M890" s="12"/>
    </row>
    <row r="891" spans="10:13">
      <c r="J891" s="16"/>
      <c r="L891" s="12"/>
      <c r="M891" s="12"/>
    </row>
    <row r="892" spans="10:13">
      <c r="J892" s="16"/>
      <c r="L892" s="12"/>
      <c r="M892" s="12"/>
    </row>
    <row r="893" spans="10:13">
      <c r="J893" s="16"/>
      <c r="L893" s="12"/>
      <c r="M893" s="12"/>
    </row>
    <row r="894" spans="10:13">
      <c r="J894" s="16"/>
      <c r="L894" s="12"/>
      <c r="M894" s="12"/>
    </row>
    <row r="895" spans="10:13">
      <c r="J895" s="16"/>
      <c r="L895" s="12"/>
      <c r="M895" s="12"/>
    </row>
    <row r="896" spans="10:13">
      <c r="J896" s="16"/>
      <c r="L896" s="12"/>
      <c r="M896" s="12"/>
    </row>
    <row r="897" spans="10:13">
      <c r="J897" s="16"/>
      <c r="L897" s="12"/>
      <c r="M897" s="12"/>
    </row>
    <row r="898" spans="10:13">
      <c r="J898" s="16"/>
      <c r="L898" s="12"/>
      <c r="M898" s="12"/>
    </row>
    <row r="899" spans="10:13">
      <c r="J899" s="16"/>
      <c r="L899" s="12"/>
      <c r="M899" s="12"/>
    </row>
    <row r="900" spans="10:13">
      <c r="J900" s="16"/>
      <c r="L900" s="12"/>
      <c r="M900" s="12"/>
    </row>
    <row r="901" spans="10:13">
      <c r="J901" s="16"/>
      <c r="L901" s="12"/>
      <c r="M901" s="12"/>
    </row>
    <row r="902" spans="10:13">
      <c r="J902" s="16"/>
      <c r="L902" s="12"/>
      <c r="M902" s="12"/>
    </row>
    <row r="903" spans="10:13">
      <c r="J903" s="16"/>
      <c r="L903" s="12"/>
      <c r="M903" s="12"/>
    </row>
    <row r="904" spans="10:13">
      <c r="J904" s="16"/>
      <c r="L904" s="12"/>
      <c r="M904" s="12"/>
    </row>
    <row r="905" spans="10:13">
      <c r="J905" s="16"/>
      <c r="L905" s="12"/>
      <c r="M905" s="12"/>
    </row>
    <row r="906" spans="10:13">
      <c r="J906" s="16"/>
      <c r="L906" s="12"/>
      <c r="M906" s="12"/>
    </row>
    <row r="907" spans="10:13">
      <c r="J907" s="16"/>
      <c r="L907" s="12"/>
      <c r="M907" s="12"/>
    </row>
    <row r="908" spans="10:13">
      <c r="J908" s="16"/>
      <c r="L908" s="12"/>
      <c r="M908" s="12"/>
    </row>
    <row r="909" spans="10:13">
      <c r="J909" s="16"/>
      <c r="L909" s="12"/>
      <c r="M909" s="12"/>
    </row>
    <row r="910" spans="10:13">
      <c r="J910" s="16"/>
      <c r="L910" s="12"/>
      <c r="M910" s="12"/>
    </row>
    <row r="911" spans="10:13">
      <c r="J911" s="16"/>
      <c r="L911" s="12"/>
      <c r="M911" s="12"/>
    </row>
    <row r="912" spans="10:13">
      <c r="J912" s="16"/>
      <c r="L912" s="12"/>
      <c r="M912" s="12"/>
    </row>
    <row r="913" spans="10:13">
      <c r="J913" s="16"/>
      <c r="L913" s="12"/>
      <c r="M913" s="12"/>
    </row>
    <row r="914" spans="10:13">
      <c r="J914" s="16"/>
      <c r="L914" s="12"/>
      <c r="M914" s="12"/>
    </row>
    <row r="915" spans="10:13">
      <c r="J915" s="16"/>
      <c r="L915" s="12"/>
      <c r="M915" s="12"/>
    </row>
    <row r="916" spans="10:13">
      <c r="J916" s="16"/>
      <c r="L916" s="12"/>
      <c r="M916" s="12"/>
    </row>
    <row r="917" spans="10:13">
      <c r="J917" s="16"/>
      <c r="L917" s="12"/>
      <c r="M917" s="12"/>
    </row>
    <row r="918" spans="10:13">
      <c r="J918" s="16"/>
      <c r="L918" s="12"/>
      <c r="M918" s="12"/>
    </row>
    <row r="919" spans="10:13">
      <c r="J919" s="16"/>
      <c r="L919" s="12"/>
      <c r="M919" s="12"/>
    </row>
    <row r="920" spans="10:13">
      <c r="J920" s="16"/>
      <c r="L920" s="12"/>
      <c r="M920" s="12"/>
    </row>
    <row r="921" spans="10:13">
      <c r="J921" s="16"/>
      <c r="L921" s="12"/>
      <c r="M921" s="12"/>
    </row>
    <row r="922" spans="10:13">
      <c r="J922" s="16"/>
      <c r="L922" s="12"/>
      <c r="M922" s="12"/>
    </row>
    <row r="923" spans="10:13">
      <c r="J923" s="16"/>
      <c r="L923" s="12"/>
      <c r="M923" s="12"/>
    </row>
    <row r="924" spans="10:13">
      <c r="J924" s="16"/>
      <c r="L924" s="12"/>
      <c r="M924" s="12"/>
    </row>
    <row r="925" spans="10:13">
      <c r="J925" s="16"/>
      <c r="L925" s="12"/>
      <c r="M925" s="12"/>
    </row>
    <row r="926" spans="10:13">
      <c r="J926" s="16"/>
      <c r="L926" s="12"/>
      <c r="M926" s="12"/>
    </row>
    <row r="927" spans="10:13">
      <c r="J927" s="16"/>
      <c r="L927" s="12"/>
      <c r="M927" s="12"/>
    </row>
    <row r="928" spans="10:13">
      <c r="J928" s="16"/>
      <c r="L928" s="12"/>
      <c r="M928" s="12"/>
    </row>
    <row r="929" spans="10:13">
      <c r="J929" s="16"/>
      <c r="L929" s="12"/>
      <c r="M929" s="12"/>
    </row>
    <row r="930" spans="10:13">
      <c r="J930" s="16"/>
      <c r="L930" s="12"/>
      <c r="M930" s="12"/>
    </row>
    <row r="931" spans="10:13">
      <c r="J931" s="16"/>
      <c r="L931" s="12"/>
      <c r="M931" s="12"/>
    </row>
    <row r="932" spans="10:13">
      <c r="J932" s="16"/>
      <c r="L932" s="12"/>
      <c r="M932" s="12"/>
    </row>
    <row r="933" spans="10:13">
      <c r="J933" s="16"/>
      <c r="L933" s="12"/>
      <c r="M933" s="12"/>
    </row>
    <row r="934" spans="10:13">
      <c r="J934" s="16"/>
      <c r="L934" s="12"/>
      <c r="M934" s="12"/>
    </row>
    <row r="935" spans="10:13">
      <c r="J935" s="16"/>
      <c r="L935" s="12"/>
      <c r="M935" s="12"/>
    </row>
    <row r="936" spans="10:13">
      <c r="J936" s="16"/>
      <c r="L936" s="12"/>
      <c r="M936" s="12"/>
    </row>
    <row r="937" spans="10:13">
      <c r="J937" s="16"/>
      <c r="L937" s="12"/>
      <c r="M937" s="12"/>
    </row>
    <row r="938" spans="10:13">
      <c r="J938" s="16"/>
      <c r="L938" s="12"/>
      <c r="M938" s="12"/>
    </row>
    <row r="939" spans="10:13">
      <c r="J939" s="16"/>
      <c r="L939" s="12"/>
      <c r="M939" s="12"/>
    </row>
    <row r="940" spans="10:13">
      <c r="J940" s="16"/>
      <c r="L940" s="12"/>
      <c r="M940" s="12"/>
    </row>
    <row r="941" spans="10:13">
      <c r="J941" s="16"/>
      <c r="L941" s="12"/>
      <c r="M941" s="12"/>
    </row>
    <row r="942" spans="10:13">
      <c r="J942" s="16"/>
      <c r="L942" s="12"/>
      <c r="M942" s="12"/>
    </row>
    <row r="943" spans="10:13">
      <c r="J943" s="16"/>
      <c r="L943" s="12"/>
      <c r="M943" s="12"/>
    </row>
    <row r="944" spans="10:13">
      <c r="J944" s="16"/>
      <c r="L944" s="12"/>
      <c r="M944" s="12"/>
    </row>
    <row r="945" spans="10:13">
      <c r="J945" s="16"/>
      <c r="L945" s="12"/>
      <c r="M945" s="12"/>
    </row>
    <row r="946" spans="10:13">
      <c r="J946" s="16"/>
      <c r="L946" s="12"/>
      <c r="M946" s="12"/>
    </row>
    <row r="947" spans="10:13">
      <c r="J947" s="16"/>
      <c r="L947" s="12"/>
      <c r="M947" s="12"/>
    </row>
    <row r="948" spans="10:13">
      <c r="J948" s="16"/>
      <c r="L948" s="12"/>
      <c r="M948" s="12"/>
    </row>
    <row r="949" spans="10:13">
      <c r="J949" s="16"/>
      <c r="L949" s="12"/>
      <c r="M949" s="12"/>
    </row>
    <row r="950" spans="10:13">
      <c r="J950" s="16"/>
      <c r="L950" s="12"/>
      <c r="M950" s="12"/>
    </row>
    <row r="951" spans="10:13">
      <c r="J951" s="16"/>
      <c r="L951" s="12"/>
      <c r="M951" s="12"/>
    </row>
    <row r="952" spans="10:13">
      <c r="J952" s="16"/>
      <c r="L952" s="12"/>
      <c r="M952" s="12"/>
    </row>
    <row r="953" spans="10:13">
      <c r="J953" s="16"/>
      <c r="L953" s="12"/>
      <c r="M953" s="12"/>
    </row>
    <row r="954" spans="10:13">
      <c r="J954" s="16"/>
      <c r="L954" s="12"/>
      <c r="M954" s="12"/>
    </row>
    <row r="955" spans="10:13">
      <c r="J955" s="16"/>
      <c r="L955" s="12"/>
      <c r="M955" s="12"/>
    </row>
    <row r="956" spans="10:13">
      <c r="J956" s="16"/>
      <c r="L956" s="12"/>
      <c r="M956" s="12"/>
    </row>
    <row r="957" spans="10:13">
      <c r="J957" s="16"/>
      <c r="L957" s="12"/>
      <c r="M957" s="12"/>
    </row>
    <row r="958" spans="10:13">
      <c r="J958" s="16"/>
      <c r="L958" s="12"/>
      <c r="M958" s="12"/>
    </row>
    <row r="959" spans="10:13">
      <c r="J959" s="16"/>
      <c r="L959" s="12"/>
      <c r="M959" s="12"/>
    </row>
    <row r="960" spans="10:13">
      <c r="J960" s="16"/>
      <c r="L960" s="12"/>
      <c r="M960" s="12"/>
    </row>
    <row r="961" spans="10:13">
      <c r="J961" s="16"/>
      <c r="L961" s="12"/>
      <c r="M961" s="12"/>
    </row>
    <row r="962" spans="10:13">
      <c r="J962" s="16"/>
      <c r="L962" s="12"/>
      <c r="M962" s="12"/>
    </row>
    <row r="963" spans="10:13">
      <c r="J963" s="16"/>
      <c r="L963" s="12"/>
      <c r="M963" s="12"/>
    </row>
    <row r="964" spans="10:13">
      <c r="J964" s="16"/>
      <c r="L964" s="12"/>
      <c r="M964" s="12"/>
    </row>
    <row r="965" spans="10:13">
      <c r="J965" s="16"/>
      <c r="L965" s="12"/>
      <c r="M965" s="12"/>
    </row>
    <row r="966" spans="10:13">
      <c r="J966" s="16"/>
      <c r="L966" s="12"/>
      <c r="M966" s="12"/>
    </row>
    <row r="967" spans="10:13">
      <c r="J967" s="16"/>
      <c r="L967" s="12"/>
      <c r="M967" s="12"/>
    </row>
    <row r="968" spans="10:13">
      <c r="J968" s="16"/>
      <c r="L968" s="12"/>
      <c r="M968" s="12"/>
    </row>
    <row r="969" spans="10:13">
      <c r="J969" s="16"/>
      <c r="L969" s="12"/>
      <c r="M969" s="12"/>
    </row>
    <row r="970" spans="10:13">
      <c r="J970" s="16"/>
      <c r="L970" s="12"/>
      <c r="M970" s="12"/>
    </row>
    <row r="971" spans="10:13">
      <c r="J971" s="16"/>
      <c r="L971" s="12"/>
      <c r="M971" s="12"/>
    </row>
    <row r="972" spans="10:13">
      <c r="J972" s="16"/>
      <c r="L972" s="12"/>
      <c r="M972" s="12"/>
    </row>
    <row r="973" spans="10:13">
      <c r="J973" s="16"/>
      <c r="L973" s="12"/>
      <c r="M973" s="12"/>
    </row>
    <row r="974" spans="10:13">
      <c r="J974" s="16"/>
      <c r="L974" s="12"/>
      <c r="M974" s="12"/>
    </row>
    <row r="975" spans="10:13">
      <c r="J975" s="16"/>
      <c r="L975" s="12"/>
      <c r="M975" s="12"/>
    </row>
    <row r="976" spans="10:13">
      <c r="J976" s="16"/>
      <c r="L976" s="12"/>
      <c r="M976" s="12"/>
    </row>
    <row r="977" spans="10:13">
      <c r="J977" s="16"/>
      <c r="L977" s="12"/>
      <c r="M977" s="12"/>
    </row>
    <row r="978" spans="10:13">
      <c r="J978" s="16"/>
      <c r="L978" s="12"/>
      <c r="M978" s="12"/>
    </row>
    <row r="979" spans="10:13">
      <c r="J979" s="16"/>
      <c r="L979" s="12"/>
      <c r="M979" s="12"/>
    </row>
    <row r="980" spans="10:13">
      <c r="J980" s="16"/>
      <c r="L980" s="12"/>
      <c r="M980" s="12"/>
    </row>
    <row r="981" spans="10:13">
      <c r="J981" s="16"/>
      <c r="L981" s="12"/>
      <c r="M981" s="12"/>
    </row>
    <row r="982" spans="10:13">
      <c r="J982" s="16"/>
      <c r="L982" s="12"/>
      <c r="M982" s="12"/>
    </row>
    <row r="983" spans="10:13">
      <c r="J983" s="16"/>
      <c r="L983" s="12"/>
      <c r="M983" s="12"/>
    </row>
    <row r="984" spans="10:13">
      <c r="J984" s="16"/>
      <c r="L984" s="12"/>
      <c r="M984" s="12"/>
    </row>
    <row r="985" spans="10:13">
      <c r="J985" s="16"/>
      <c r="L985" s="12"/>
      <c r="M985" s="12"/>
    </row>
    <row r="986" spans="10:13">
      <c r="J986" s="16"/>
      <c r="L986" s="12"/>
      <c r="M986" s="12"/>
    </row>
    <row r="987" spans="10:13">
      <c r="J987" s="16"/>
      <c r="L987" s="12"/>
      <c r="M987" s="12"/>
    </row>
    <row r="988" spans="10:13">
      <c r="J988" s="16"/>
      <c r="L988" s="12"/>
      <c r="M988" s="12"/>
    </row>
    <row r="989" spans="10:13">
      <c r="J989" s="16"/>
      <c r="L989" s="12"/>
      <c r="M989" s="12"/>
    </row>
    <row r="990" spans="10:13">
      <c r="J990" s="16"/>
      <c r="L990" s="12"/>
      <c r="M990" s="12"/>
    </row>
    <row r="991" spans="10:13">
      <c r="J991" s="16"/>
      <c r="L991" s="12"/>
      <c r="M991" s="12"/>
    </row>
    <row r="992" spans="10:13">
      <c r="J992" s="16"/>
      <c r="L992" s="12"/>
      <c r="M992" s="12"/>
    </row>
    <row r="993" spans="10:13">
      <c r="J993" s="16"/>
      <c r="L993" s="12"/>
      <c r="M993" s="12"/>
    </row>
    <row r="994" spans="10:13">
      <c r="J994" s="16"/>
      <c r="L994" s="12"/>
      <c r="M994" s="12"/>
    </row>
    <row r="995" spans="10:13">
      <c r="J995" s="16"/>
      <c r="L995" s="12"/>
      <c r="M995" s="12"/>
    </row>
    <row r="996" spans="10:13">
      <c r="J996" s="16"/>
      <c r="L996" s="12"/>
      <c r="M996" s="12"/>
    </row>
    <row r="997" spans="10:13">
      <c r="J997" s="16"/>
      <c r="L997" s="12"/>
      <c r="M997" s="12"/>
    </row>
    <row r="998" spans="10:13">
      <c r="J998" s="16"/>
      <c r="L998" s="12"/>
      <c r="M998" s="12"/>
    </row>
    <row r="999" spans="10:13">
      <c r="J999" s="16"/>
      <c r="L999" s="12"/>
      <c r="M999" s="12"/>
    </row>
    <row r="1000" spans="10:13">
      <c r="J1000" s="16"/>
      <c r="L1000" s="12"/>
      <c r="M1000" s="12"/>
    </row>
    <row r="1001" spans="10:13">
      <c r="J1001" s="16"/>
      <c r="L1001" s="12"/>
      <c r="M1001" s="12"/>
    </row>
    <row r="1002" spans="10:13">
      <c r="J1002" s="16"/>
      <c r="L1002" s="12"/>
      <c r="M1002" s="12"/>
    </row>
    <row r="1003" spans="10:13">
      <c r="J1003" s="16"/>
      <c r="L1003" s="12"/>
      <c r="M1003" s="12"/>
    </row>
    <row r="1004" spans="10:13">
      <c r="J1004" s="16"/>
      <c r="L1004" s="12"/>
      <c r="M1004" s="12"/>
    </row>
    <row r="1005" spans="10:13">
      <c r="J1005" s="16"/>
      <c r="L1005" s="12"/>
      <c r="M1005" s="12"/>
    </row>
    <row r="1006" spans="10:13">
      <c r="J1006" s="16"/>
      <c r="L1006" s="12"/>
      <c r="M1006" s="12"/>
    </row>
    <row r="1007" spans="10:13">
      <c r="J1007" s="16"/>
      <c r="L1007" s="12"/>
      <c r="M1007" s="12"/>
    </row>
    <row r="1008" spans="10:13">
      <c r="J1008" s="16"/>
      <c r="L1008" s="12"/>
      <c r="M1008" s="12"/>
    </row>
    <row r="1009" spans="10:13">
      <c r="J1009" s="16"/>
      <c r="L1009" s="12"/>
      <c r="M1009" s="12"/>
    </row>
    <row r="1010" spans="10:13">
      <c r="J1010" s="16"/>
      <c r="L1010" s="12"/>
      <c r="M1010" s="12"/>
    </row>
    <row r="1011" spans="10:13">
      <c r="J1011" s="16"/>
      <c r="L1011" s="12"/>
      <c r="M1011" s="12"/>
    </row>
    <row r="1012" spans="10:13">
      <c r="J1012" s="16"/>
      <c r="L1012" s="12"/>
      <c r="M1012" s="12"/>
    </row>
    <row r="1013" spans="10:13">
      <c r="J1013" s="16"/>
      <c r="L1013" s="12"/>
      <c r="M1013" s="12"/>
    </row>
    <row r="1014" spans="10:13">
      <c r="J1014" s="16"/>
      <c r="L1014" s="12"/>
      <c r="M1014" s="12"/>
    </row>
    <row r="1015" spans="10:13">
      <c r="J1015" s="16"/>
      <c r="L1015" s="12"/>
      <c r="M1015" s="12"/>
    </row>
    <row r="1016" spans="10:13">
      <c r="J1016" s="16"/>
      <c r="L1016" s="12"/>
      <c r="M1016" s="12"/>
    </row>
    <row r="1017" spans="10:13">
      <c r="J1017" s="16"/>
      <c r="L1017" s="12"/>
      <c r="M1017" s="12"/>
    </row>
    <row r="1018" spans="10:13">
      <c r="J1018" s="16"/>
      <c r="L1018" s="12"/>
      <c r="M1018" s="12"/>
    </row>
    <row r="1019" spans="10:13">
      <c r="J1019" s="16"/>
      <c r="L1019" s="12"/>
      <c r="M1019" s="12"/>
    </row>
    <row r="1020" spans="10:13">
      <c r="J1020" s="16"/>
      <c r="L1020" s="12"/>
      <c r="M1020" s="12"/>
    </row>
    <row r="1021" spans="10:13">
      <c r="J1021" s="16"/>
      <c r="L1021" s="12"/>
      <c r="M1021" s="12"/>
    </row>
    <row r="1022" spans="10:13">
      <c r="J1022" s="16"/>
      <c r="L1022" s="12"/>
      <c r="M1022" s="12"/>
    </row>
    <row r="1023" spans="10:13">
      <c r="J1023" s="16"/>
      <c r="L1023" s="12"/>
      <c r="M1023" s="12"/>
    </row>
    <row r="1024" spans="10:13">
      <c r="J1024" s="16"/>
      <c r="L1024" s="12"/>
      <c r="M1024" s="12"/>
    </row>
    <row r="1025" spans="10:13">
      <c r="J1025" s="16"/>
      <c r="L1025" s="12"/>
      <c r="M1025" s="12"/>
    </row>
    <row r="1026" spans="10:13">
      <c r="J1026" s="16"/>
      <c r="L1026" s="12"/>
      <c r="M1026" s="12"/>
    </row>
    <row r="1027" spans="10:13">
      <c r="J1027" s="16"/>
      <c r="L1027" s="12"/>
      <c r="M1027" s="12"/>
    </row>
    <row r="1028" spans="10:13">
      <c r="J1028" s="16"/>
      <c r="L1028" s="12"/>
      <c r="M1028" s="12"/>
    </row>
    <row r="1029" spans="10:13">
      <c r="J1029" s="16"/>
      <c r="L1029" s="12"/>
      <c r="M1029" s="12"/>
    </row>
    <row r="1030" spans="10:13">
      <c r="J1030" s="16"/>
      <c r="L1030" s="12"/>
      <c r="M1030" s="12"/>
    </row>
    <row r="1031" spans="10:13">
      <c r="J1031" s="16"/>
      <c r="L1031" s="12"/>
      <c r="M1031" s="12"/>
    </row>
    <row r="1032" spans="10:13">
      <c r="J1032" s="16"/>
      <c r="L1032" s="12"/>
      <c r="M1032" s="12"/>
    </row>
    <row r="1033" spans="10:13">
      <c r="J1033" s="16"/>
      <c r="L1033" s="12"/>
      <c r="M1033" s="12"/>
    </row>
    <row r="1034" spans="10:13">
      <c r="J1034" s="16"/>
      <c r="L1034" s="12"/>
      <c r="M1034" s="12"/>
    </row>
    <row r="1035" spans="10:13">
      <c r="J1035" s="16"/>
      <c r="L1035" s="12"/>
      <c r="M1035" s="12"/>
    </row>
    <row r="1036" spans="10:13">
      <c r="J1036" s="16"/>
      <c r="L1036" s="12"/>
      <c r="M1036" s="12"/>
    </row>
    <row r="1037" spans="10:13">
      <c r="J1037" s="16"/>
      <c r="L1037" s="12"/>
      <c r="M1037" s="12"/>
    </row>
    <row r="1038" spans="10:13">
      <c r="J1038" s="16"/>
      <c r="L1038" s="12"/>
      <c r="M1038" s="12"/>
    </row>
    <row r="1039" spans="10:13">
      <c r="J1039" s="16"/>
      <c r="L1039" s="12"/>
      <c r="M1039" s="12"/>
    </row>
    <row r="1040" spans="10:13">
      <c r="J1040" s="16"/>
      <c r="L1040" s="12"/>
      <c r="M1040" s="12"/>
    </row>
    <row r="1041" spans="10:13">
      <c r="J1041" s="16"/>
      <c r="L1041" s="12"/>
      <c r="M1041" s="12"/>
    </row>
    <row r="1042" spans="10:13">
      <c r="J1042" s="16"/>
      <c r="L1042" s="12"/>
      <c r="M1042" s="12"/>
    </row>
    <row r="1043" spans="10:13">
      <c r="J1043" s="16"/>
      <c r="L1043" s="12"/>
      <c r="M1043" s="12"/>
    </row>
    <row r="1044" spans="10:13">
      <c r="J1044" s="16"/>
      <c r="L1044" s="12"/>
      <c r="M1044" s="12"/>
    </row>
    <row r="1045" spans="10:13">
      <c r="J1045" s="16"/>
      <c r="L1045" s="12"/>
      <c r="M1045" s="12"/>
    </row>
    <row r="1046" spans="10:13">
      <c r="J1046" s="16"/>
      <c r="L1046" s="12"/>
      <c r="M1046" s="12"/>
    </row>
    <row r="1047" spans="10:13">
      <c r="J1047" s="16"/>
      <c r="L1047" s="12"/>
      <c r="M1047" s="12"/>
    </row>
    <row r="1048" spans="10:13">
      <c r="J1048" s="16"/>
      <c r="L1048" s="12"/>
      <c r="M1048" s="12"/>
    </row>
    <row r="1049" spans="10:13">
      <c r="J1049" s="16"/>
      <c r="L1049" s="12"/>
      <c r="M1049" s="12"/>
    </row>
    <row r="1050" spans="10:13">
      <c r="J1050" s="16"/>
      <c r="L1050" s="12"/>
      <c r="M1050" s="12"/>
    </row>
    <row r="1051" spans="10:13">
      <c r="J1051" s="16"/>
      <c r="L1051" s="12"/>
      <c r="M1051" s="12"/>
    </row>
    <row r="1052" spans="10:13">
      <c r="J1052" s="16"/>
      <c r="L1052" s="12"/>
      <c r="M1052" s="12"/>
    </row>
    <row r="1053" spans="10:13">
      <c r="J1053" s="16"/>
      <c r="L1053" s="12"/>
      <c r="M1053" s="12"/>
    </row>
    <row r="1054" spans="10:13">
      <c r="J1054" s="16"/>
      <c r="L1054" s="12"/>
      <c r="M1054" s="12"/>
    </row>
    <row r="1055" spans="10:13">
      <c r="J1055" s="16"/>
      <c r="L1055" s="12"/>
      <c r="M1055" s="12"/>
    </row>
    <row r="1056" spans="10:13">
      <c r="J1056" s="16"/>
      <c r="L1056" s="12"/>
      <c r="M1056" s="12"/>
    </row>
    <row r="1057" spans="10:13">
      <c r="J1057" s="16"/>
      <c r="L1057" s="12"/>
      <c r="M1057" s="12"/>
    </row>
    <row r="1058" spans="10:13">
      <c r="J1058" s="16"/>
      <c r="L1058" s="12"/>
      <c r="M1058" s="12"/>
    </row>
    <row r="1059" spans="10:13">
      <c r="J1059" s="16"/>
      <c r="L1059" s="12"/>
      <c r="M1059" s="12"/>
    </row>
    <row r="1060" spans="10:13">
      <c r="J1060" s="16"/>
      <c r="L1060" s="12"/>
      <c r="M1060" s="12"/>
    </row>
    <row r="1061" spans="10:13">
      <c r="J1061" s="16"/>
      <c r="L1061" s="12"/>
      <c r="M1061" s="12"/>
    </row>
    <row r="1062" spans="10:13">
      <c r="J1062" s="16"/>
      <c r="L1062" s="12"/>
      <c r="M1062" s="12"/>
    </row>
    <row r="1063" spans="10:13">
      <c r="J1063" s="16"/>
      <c r="L1063" s="12"/>
      <c r="M1063" s="12"/>
    </row>
    <row r="1064" spans="10:13">
      <c r="J1064" s="16"/>
      <c r="L1064" s="12"/>
      <c r="M1064" s="12"/>
    </row>
    <row r="1065" spans="10:13">
      <c r="J1065" s="16"/>
      <c r="L1065" s="12"/>
      <c r="M1065" s="12"/>
    </row>
    <row r="1066" spans="10:13">
      <c r="J1066" s="16"/>
      <c r="L1066" s="12"/>
      <c r="M1066" s="12"/>
    </row>
    <row r="1067" spans="10:13">
      <c r="J1067" s="16"/>
      <c r="L1067" s="12"/>
      <c r="M1067" s="12"/>
    </row>
    <row r="1068" spans="10:13">
      <c r="J1068" s="16"/>
      <c r="L1068" s="12"/>
      <c r="M1068" s="12"/>
    </row>
    <row r="1069" spans="10:13">
      <c r="J1069" s="16"/>
      <c r="L1069" s="12"/>
      <c r="M1069" s="12"/>
    </row>
    <row r="1070" spans="10:13">
      <c r="J1070" s="16"/>
      <c r="L1070" s="12"/>
      <c r="M1070" s="12"/>
    </row>
    <row r="1071" spans="10:13">
      <c r="J1071" s="16"/>
      <c r="L1071" s="12"/>
      <c r="M1071" s="12"/>
    </row>
    <row r="1072" spans="10:13">
      <c r="J1072" s="16"/>
      <c r="L1072" s="12"/>
      <c r="M1072" s="12"/>
    </row>
    <row r="1073" spans="10:13">
      <c r="J1073" s="16"/>
      <c r="L1073" s="12"/>
      <c r="M1073" s="12"/>
    </row>
    <row r="1074" spans="10:13">
      <c r="J1074" s="16"/>
      <c r="L1074" s="12"/>
      <c r="M1074" s="12"/>
    </row>
    <row r="1075" spans="10:13">
      <c r="J1075" s="16"/>
      <c r="L1075" s="12"/>
      <c r="M1075" s="12"/>
    </row>
    <row r="1076" spans="10:13">
      <c r="J1076" s="16"/>
      <c r="L1076" s="12"/>
      <c r="M1076" s="12"/>
    </row>
    <row r="1077" spans="10:13">
      <c r="J1077" s="16"/>
      <c r="L1077" s="12"/>
      <c r="M1077" s="12"/>
    </row>
    <row r="1078" spans="10:13">
      <c r="J1078" s="16"/>
      <c r="L1078" s="12"/>
      <c r="M1078" s="12"/>
    </row>
    <row r="1079" spans="10:13">
      <c r="J1079" s="16"/>
      <c r="L1079" s="12"/>
      <c r="M1079" s="12"/>
    </row>
    <row r="1080" spans="10:13">
      <c r="J1080" s="16"/>
      <c r="L1080" s="12"/>
      <c r="M1080" s="12"/>
    </row>
    <row r="1081" spans="10:13">
      <c r="J1081" s="16"/>
      <c r="L1081" s="12"/>
      <c r="M1081" s="12"/>
    </row>
    <row r="1082" spans="10:13">
      <c r="J1082" s="16"/>
      <c r="L1082" s="12"/>
      <c r="M1082" s="12"/>
    </row>
    <row r="1083" spans="10:13">
      <c r="J1083" s="16"/>
      <c r="L1083" s="12"/>
      <c r="M1083" s="12"/>
    </row>
    <row r="1084" spans="10:13">
      <c r="J1084" s="16"/>
      <c r="L1084" s="12"/>
      <c r="M1084" s="12"/>
    </row>
    <row r="1085" spans="10:13">
      <c r="J1085" s="16"/>
      <c r="L1085" s="12"/>
      <c r="M1085" s="12"/>
    </row>
    <row r="1086" spans="10:13">
      <c r="J1086" s="16"/>
      <c r="L1086" s="12"/>
      <c r="M1086" s="12"/>
    </row>
    <row r="1087" spans="10:13">
      <c r="J1087" s="16"/>
      <c r="L1087" s="12"/>
      <c r="M1087" s="12"/>
    </row>
    <row r="1088" spans="10:13">
      <c r="J1088" s="16"/>
      <c r="L1088" s="12"/>
      <c r="M1088" s="12"/>
    </row>
    <row r="1089" spans="10:13">
      <c r="J1089" s="16"/>
      <c r="L1089" s="12"/>
      <c r="M1089" s="12"/>
    </row>
    <row r="1090" spans="10:13">
      <c r="J1090" s="16"/>
      <c r="L1090" s="12"/>
      <c r="M1090" s="12"/>
    </row>
    <row r="1091" spans="10:13">
      <c r="J1091" s="16"/>
      <c r="L1091" s="12"/>
      <c r="M1091" s="12"/>
    </row>
    <row r="1092" spans="10:13">
      <c r="J1092" s="16"/>
      <c r="L1092" s="12"/>
      <c r="M1092" s="12"/>
    </row>
    <row r="1093" spans="10:13">
      <c r="J1093" s="16"/>
      <c r="L1093" s="12"/>
      <c r="M1093" s="12"/>
    </row>
    <row r="1094" spans="10:13">
      <c r="J1094" s="16"/>
      <c r="L1094" s="12"/>
      <c r="M1094" s="12"/>
    </row>
    <row r="1095" spans="10:13">
      <c r="J1095" s="16"/>
      <c r="L1095" s="12"/>
      <c r="M1095" s="12"/>
    </row>
    <row r="1096" spans="10:13">
      <c r="J1096" s="16"/>
      <c r="L1096" s="12"/>
      <c r="M1096" s="12"/>
    </row>
    <row r="1097" spans="10:13">
      <c r="J1097" s="16"/>
      <c r="L1097" s="12"/>
      <c r="M1097" s="12"/>
    </row>
    <row r="1098" spans="10:13">
      <c r="J1098" s="16"/>
      <c r="L1098" s="12"/>
      <c r="M1098" s="12"/>
    </row>
    <row r="1099" spans="10:13">
      <c r="J1099" s="16"/>
      <c r="L1099" s="12"/>
      <c r="M1099" s="12"/>
    </row>
    <row r="1100" spans="10:13">
      <c r="J1100" s="16"/>
      <c r="L1100" s="12"/>
      <c r="M1100" s="12"/>
    </row>
    <row r="1101" spans="10:13">
      <c r="J1101" s="16"/>
      <c r="L1101" s="12"/>
      <c r="M1101" s="12"/>
    </row>
    <row r="1102" spans="10:13">
      <c r="J1102" s="16"/>
      <c r="L1102" s="12"/>
      <c r="M1102" s="12"/>
    </row>
    <row r="1103" spans="10:13">
      <c r="J1103" s="16"/>
      <c r="L1103" s="12"/>
      <c r="M1103" s="12"/>
    </row>
    <row r="1104" spans="10:13">
      <c r="J1104" s="16"/>
      <c r="L1104" s="12"/>
      <c r="M1104" s="12"/>
    </row>
    <row r="1105" spans="10:13">
      <c r="J1105" s="16"/>
      <c r="L1105" s="12"/>
      <c r="M1105" s="12"/>
    </row>
    <row r="1106" spans="10:13">
      <c r="J1106" s="16"/>
      <c r="L1106" s="12"/>
      <c r="M1106" s="12"/>
    </row>
    <row r="1107" spans="10:13">
      <c r="J1107" s="16"/>
      <c r="L1107" s="12"/>
      <c r="M1107" s="12"/>
    </row>
    <row r="1108" spans="10:13">
      <c r="J1108" s="16"/>
      <c r="L1108" s="12"/>
      <c r="M1108" s="12"/>
    </row>
    <row r="1109" spans="10:13">
      <c r="J1109" s="16"/>
      <c r="L1109" s="12"/>
      <c r="M1109" s="12"/>
    </row>
    <row r="1110" spans="10:13">
      <c r="J1110" s="16"/>
      <c r="L1110" s="12"/>
      <c r="M1110" s="12"/>
    </row>
    <row r="1111" spans="10:13">
      <c r="J1111" s="16"/>
      <c r="L1111" s="12"/>
      <c r="M1111" s="12"/>
    </row>
    <row r="1112" spans="10:13">
      <c r="J1112" s="16"/>
      <c r="L1112" s="12"/>
      <c r="M1112" s="12"/>
    </row>
    <row r="1113" spans="10:13">
      <c r="J1113" s="16"/>
      <c r="L1113" s="12"/>
      <c r="M1113" s="12"/>
    </row>
    <row r="1114" spans="10:13">
      <c r="J1114" s="16"/>
      <c r="L1114" s="12"/>
      <c r="M1114" s="12"/>
    </row>
    <row r="1115" spans="10:13">
      <c r="J1115" s="16"/>
      <c r="L1115" s="12"/>
      <c r="M1115" s="12"/>
    </row>
    <row r="1116" spans="10:13">
      <c r="J1116" s="16"/>
      <c r="L1116" s="12"/>
      <c r="M1116" s="12"/>
    </row>
    <row r="1117" spans="10:13">
      <c r="J1117" s="16"/>
      <c r="L1117" s="12"/>
      <c r="M1117" s="12"/>
    </row>
    <row r="1118" spans="10:13">
      <c r="J1118" s="16"/>
      <c r="L1118" s="12"/>
      <c r="M1118" s="12"/>
    </row>
    <row r="1119" spans="10:13">
      <c r="J1119" s="16"/>
      <c r="L1119" s="12"/>
      <c r="M1119" s="12"/>
    </row>
    <row r="1120" spans="10:13">
      <c r="J1120" s="16"/>
      <c r="L1120" s="12"/>
      <c r="M1120" s="12"/>
    </row>
    <row r="1121" spans="10:13">
      <c r="J1121" s="16"/>
      <c r="L1121" s="12"/>
      <c r="M1121" s="12"/>
    </row>
    <row r="1122" spans="10:13">
      <c r="J1122" s="16"/>
      <c r="L1122" s="12"/>
      <c r="M1122" s="12"/>
    </row>
    <row r="1123" spans="10:13">
      <c r="J1123" s="16"/>
      <c r="L1123" s="12"/>
      <c r="M1123" s="12"/>
    </row>
    <row r="1124" spans="10:13">
      <c r="J1124" s="16"/>
      <c r="L1124" s="12"/>
      <c r="M1124" s="12"/>
    </row>
    <row r="1125" spans="10:13">
      <c r="J1125" s="16"/>
      <c r="L1125" s="12"/>
      <c r="M1125" s="12"/>
    </row>
    <row r="1126" spans="10:13">
      <c r="J1126" s="16"/>
      <c r="L1126" s="12"/>
      <c r="M1126" s="12"/>
    </row>
    <row r="1127" spans="10:13">
      <c r="J1127" s="16"/>
      <c r="L1127" s="12"/>
      <c r="M1127" s="12"/>
    </row>
    <row r="1128" spans="10:13">
      <c r="J1128" s="16"/>
      <c r="L1128" s="12"/>
      <c r="M1128" s="12"/>
    </row>
    <row r="1129" spans="10:13">
      <c r="J1129" s="16"/>
      <c r="L1129" s="12"/>
      <c r="M1129" s="12"/>
    </row>
    <row r="1130" spans="10:13">
      <c r="J1130" s="16"/>
      <c r="L1130" s="12"/>
      <c r="M1130" s="12"/>
    </row>
    <row r="1131" spans="10:13">
      <c r="J1131" s="16"/>
      <c r="L1131" s="12"/>
      <c r="M1131" s="12"/>
    </row>
    <row r="1132" spans="10:13">
      <c r="J1132" s="16"/>
      <c r="L1132" s="12"/>
      <c r="M1132" s="12"/>
    </row>
    <row r="1133" spans="10:13">
      <c r="J1133" s="16"/>
      <c r="L1133" s="12"/>
      <c r="M1133" s="12"/>
    </row>
    <row r="1134" spans="10:13">
      <c r="J1134" s="16"/>
      <c r="L1134" s="12"/>
      <c r="M1134" s="12"/>
    </row>
    <row r="1135" spans="10:13">
      <c r="J1135" s="16"/>
      <c r="L1135" s="12"/>
      <c r="M1135" s="12"/>
    </row>
    <row r="1136" spans="10:13">
      <c r="J1136" s="16"/>
      <c r="L1136" s="12"/>
      <c r="M1136" s="12"/>
    </row>
    <row r="1137" spans="10:13">
      <c r="J1137" s="16"/>
      <c r="L1137" s="12"/>
      <c r="M1137" s="12"/>
    </row>
    <row r="1138" spans="10:13">
      <c r="J1138" s="16"/>
      <c r="L1138" s="12"/>
      <c r="M1138" s="12"/>
    </row>
    <row r="1139" spans="10:13">
      <c r="J1139" s="16"/>
      <c r="L1139" s="12"/>
      <c r="M1139" s="12"/>
    </row>
    <row r="1140" spans="10:13">
      <c r="J1140" s="16"/>
      <c r="L1140" s="12"/>
      <c r="M1140" s="12"/>
    </row>
    <row r="1141" spans="10:13">
      <c r="J1141" s="16"/>
      <c r="L1141" s="12"/>
      <c r="M1141" s="12"/>
    </row>
    <row r="1142" spans="10:13">
      <c r="J1142" s="16"/>
      <c r="L1142" s="12"/>
      <c r="M1142" s="12"/>
    </row>
    <row r="1143" spans="10:13">
      <c r="J1143" s="16"/>
      <c r="L1143" s="12"/>
      <c r="M1143" s="12"/>
    </row>
    <row r="1144" spans="10:13">
      <c r="J1144" s="16"/>
      <c r="L1144" s="12"/>
      <c r="M1144" s="12"/>
    </row>
    <row r="1145" spans="10:13">
      <c r="J1145" s="16"/>
      <c r="L1145" s="12"/>
      <c r="M1145" s="12"/>
    </row>
    <row r="1146" spans="10:13">
      <c r="J1146" s="16"/>
      <c r="L1146" s="12"/>
      <c r="M1146" s="12"/>
    </row>
    <row r="1147" spans="10:13">
      <c r="J1147" s="16"/>
      <c r="L1147" s="12"/>
      <c r="M1147" s="12"/>
    </row>
    <row r="1148" spans="10:13">
      <c r="J1148" s="16"/>
      <c r="L1148" s="12"/>
      <c r="M1148" s="12"/>
    </row>
    <row r="1149" spans="10:13">
      <c r="J1149" s="16"/>
      <c r="L1149" s="12"/>
      <c r="M1149" s="12"/>
    </row>
    <row r="1150" spans="10:13">
      <c r="J1150" s="16"/>
      <c r="L1150" s="12"/>
      <c r="M1150" s="12"/>
    </row>
    <row r="1151" spans="10:13">
      <c r="J1151" s="16"/>
      <c r="L1151" s="12"/>
      <c r="M1151" s="12"/>
    </row>
    <row r="1152" spans="10:13">
      <c r="J1152" s="16"/>
      <c r="L1152" s="12"/>
      <c r="M1152" s="12"/>
    </row>
    <row r="1153" spans="10:13">
      <c r="J1153" s="16"/>
      <c r="L1153" s="12"/>
      <c r="M1153" s="12"/>
    </row>
    <row r="1154" spans="10:13">
      <c r="J1154" s="16"/>
      <c r="L1154" s="12"/>
      <c r="M1154" s="12"/>
    </row>
    <row r="1155" spans="10:13">
      <c r="J1155" s="16"/>
      <c r="L1155" s="12"/>
      <c r="M1155" s="12"/>
    </row>
    <row r="1156" spans="10:13">
      <c r="J1156" s="16"/>
      <c r="L1156" s="12"/>
      <c r="M1156" s="12"/>
    </row>
    <row r="1157" spans="10:13">
      <c r="J1157" s="16"/>
      <c r="L1157" s="12"/>
      <c r="M1157" s="12"/>
    </row>
    <row r="1158" spans="10:13">
      <c r="J1158" s="16"/>
      <c r="L1158" s="12"/>
      <c r="M1158" s="12"/>
    </row>
    <row r="1159" spans="10:13">
      <c r="J1159" s="16"/>
      <c r="L1159" s="12"/>
      <c r="M1159" s="12"/>
    </row>
    <row r="1160" spans="10:13">
      <c r="J1160" s="16"/>
      <c r="L1160" s="12"/>
      <c r="M1160" s="12"/>
    </row>
    <row r="1161" spans="10:13">
      <c r="J1161" s="16"/>
      <c r="L1161" s="12"/>
      <c r="M1161" s="12"/>
    </row>
    <row r="1162" spans="10:13">
      <c r="J1162" s="16"/>
      <c r="L1162" s="12"/>
      <c r="M1162" s="12"/>
    </row>
    <row r="1163" spans="10:13">
      <c r="J1163" s="16"/>
      <c r="L1163" s="12"/>
      <c r="M1163" s="12"/>
    </row>
    <row r="1164" spans="10:13">
      <c r="J1164" s="16"/>
      <c r="L1164" s="12"/>
      <c r="M1164" s="12"/>
    </row>
    <row r="1165" spans="10:13">
      <c r="J1165" s="16"/>
      <c r="L1165" s="12"/>
      <c r="M1165" s="12"/>
    </row>
    <row r="1166" spans="10:13">
      <c r="J1166" s="16"/>
      <c r="L1166" s="12"/>
      <c r="M1166" s="12"/>
    </row>
    <row r="1167" spans="10:13">
      <c r="J1167" s="16"/>
      <c r="L1167" s="12"/>
      <c r="M1167" s="12"/>
    </row>
    <row r="1168" spans="10:13">
      <c r="J1168" s="16"/>
      <c r="L1168" s="12"/>
      <c r="M1168" s="12"/>
    </row>
    <row r="1169" spans="10:13">
      <c r="J1169" s="16"/>
      <c r="L1169" s="12"/>
      <c r="M1169" s="12"/>
    </row>
    <row r="1170" spans="10:13">
      <c r="J1170" s="16"/>
      <c r="L1170" s="12"/>
      <c r="M1170" s="12"/>
    </row>
    <row r="1171" spans="10:13">
      <c r="J1171" s="16"/>
      <c r="L1171" s="12"/>
      <c r="M1171" s="12"/>
    </row>
    <row r="1172" spans="10:13">
      <c r="J1172" s="16"/>
      <c r="L1172" s="12"/>
      <c r="M1172" s="12"/>
    </row>
    <row r="1173" spans="10:13">
      <c r="J1173" s="16"/>
      <c r="L1173" s="12"/>
      <c r="M1173" s="12"/>
    </row>
    <row r="1174" spans="10:13">
      <c r="J1174" s="16"/>
      <c r="L1174" s="12"/>
      <c r="M1174" s="12"/>
    </row>
    <row r="1175" spans="10:13">
      <c r="J1175" s="16"/>
      <c r="L1175" s="12"/>
      <c r="M1175" s="12"/>
    </row>
    <row r="1176" spans="10:13">
      <c r="J1176" s="16"/>
      <c r="L1176" s="12"/>
      <c r="M1176" s="12"/>
    </row>
    <row r="1177" spans="10:13">
      <c r="J1177" s="16"/>
      <c r="L1177" s="12"/>
      <c r="M1177" s="12"/>
    </row>
    <row r="1178" spans="10:13">
      <c r="J1178" s="16"/>
      <c r="L1178" s="12"/>
      <c r="M1178" s="12"/>
    </row>
    <row r="1179" spans="10:13">
      <c r="J1179" s="16"/>
      <c r="L1179" s="12"/>
      <c r="M1179" s="12"/>
    </row>
    <row r="1180" spans="10:13">
      <c r="J1180" s="16"/>
      <c r="L1180" s="12"/>
      <c r="M1180" s="12"/>
    </row>
    <row r="1181" spans="10:13">
      <c r="J1181" s="16"/>
      <c r="L1181" s="12"/>
      <c r="M1181" s="12"/>
    </row>
    <row r="1182" spans="10:13">
      <c r="J1182" s="16"/>
      <c r="L1182" s="12"/>
      <c r="M1182" s="12"/>
    </row>
    <row r="1183" spans="10:13">
      <c r="J1183" s="16"/>
      <c r="L1183" s="12"/>
      <c r="M1183" s="12"/>
    </row>
    <row r="1184" spans="10:13">
      <c r="J1184" s="16"/>
      <c r="L1184" s="12"/>
      <c r="M1184" s="12"/>
    </row>
    <row r="1185" spans="10:13">
      <c r="J1185" s="16"/>
      <c r="L1185" s="12"/>
      <c r="M1185" s="12"/>
    </row>
    <row r="1186" spans="10:13">
      <c r="J1186" s="16"/>
      <c r="L1186" s="12"/>
      <c r="M1186" s="12"/>
    </row>
    <row r="1187" spans="10:13">
      <c r="J1187" s="16"/>
      <c r="L1187" s="12"/>
      <c r="M1187" s="12"/>
    </row>
    <row r="1188" spans="10:13">
      <c r="J1188" s="16"/>
      <c r="L1188" s="12"/>
      <c r="M1188" s="12"/>
    </row>
    <row r="1189" spans="10:13">
      <c r="J1189" s="16"/>
      <c r="L1189" s="12"/>
      <c r="M1189" s="12"/>
    </row>
    <row r="1190" spans="10:13">
      <c r="J1190" s="16"/>
      <c r="L1190" s="12"/>
      <c r="M1190" s="12"/>
    </row>
    <row r="1191" spans="10:13">
      <c r="J1191" s="16"/>
      <c r="L1191" s="12"/>
      <c r="M1191" s="12"/>
    </row>
    <row r="1192" spans="10:13">
      <c r="J1192" s="16"/>
      <c r="L1192" s="12"/>
      <c r="M1192" s="12"/>
    </row>
  </sheetData>
  <customSheetViews>
    <customSheetView guid="{BCC6E250-BE62-4BDD-B690-C1A625D8B144}" scale="75" showPageBreaks="1" printArea="1" hiddenColumns="1" view="pageBreakPreview" showRuler="0">
      <colBreaks count="1" manualBreakCount="1">
        <brk id="5" max="1048575" man="1"/>
      </colBreaks>
      <pageMargins left="0.2" right="0.2" top="1.19" bottom="0.69" header="0.25" footer="0.25"/>
      <printOptions horizontalCentered="1"/>
      <pageSetup scale="85" firstPageNumber="20" orientation="portrait" r:id="rId1"/>
      <headerFooter alignWithMargins="0">
        <oddHeader>&amp;L&amp;"Garamond,Regular"&amp;D &amp;T&amp;C&amp;"Garamond,Bold"&amp;16
Attachment H-1B
Operating Budget
GRBCC&amp;R&amp;"Garamond,Regular"City of Houston
Operations and Maintenance RFP</oddHeader>
        <oddFooter xml:space="preserve">&amp;R&amp;"Garamond,Regular"&amp;9Page 10
</oddFooter>
      </headerFooter>
    </customSheetView>
  </customSheetViews>
  <phoneticPr fontId="0" type="noConversion"/>
  <printOptions horizontalCentered="1"/>
  <pageMargins left="0.2" right="0.2" top="1.44" bottom="0.44" header="0.5" footer="0.25"/>
  <pageSetup scale="95" firstPageNumber="20" orientation="portrait" r:id="rId2"/>
  <headerFooter alignWithMargins="0">
    <oddHeader>&amp;L&amp;9&amp;D &amp;T&amp;C&amp;"Garamond,Bold"&amp;16Attachment H-1B
Operating Budget
GRBCC&amp;R&amp;9Houston First Corporation
Operations and Maintenance RFP</oddHeader>
    <oddFooter xml:space="preserve">&amp;R&amp;9Page 14&amp;"Garamond,Regular"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E43"/>
  <sheetViews>
    <sheetView view="pageLayout" zoomScaleNormal="100" zoomScaleSheetLayoutView="100" workbookViewId="0">
      <selection activeCell="D38" sqref="D38"/>
    </sheetView>
  </sheetViews>
  <sheetFormatPr defaultRowHeight="12.75"/>
  <cols>
    <col min="1" max="1" width="18" customWidth="1"/>
    <col min="2" max="2" width="36.7109375" bestFit="1" customWidth="1"/>
    <col min="3" max="3" width="1.7109375" customWidth="1"/>
    <col min="4" max="4" width="18.7109375" customWidth="1"/>
    <col min="5" max="5" width="15.5703125" customWidth="1"/>
  </cols>
  <sheetData>
    <row r="4" spans="1:5" ht="30">
      <c r="A4" s="381" t="s">
        <v>83</v>
      </c>
      <c r="B4" s="382" t="s">
        <v>0</v>
      </c>
      <c r="C4" s="382"/>
      <c r="D4" s="383" t="s">
        <v>82</v>
      </c>
      <c r="E4" s="384" t="s">
        <v>98</v>
      </c>
    </row>
    <row r="5" spans="1:5" ht="15">
      <c r="A5" s="385"/>
      <c r="B5" s="386"/>
      <c r="C5" s="386"/>
      <c r="D5" s="387"/>
      <c r="E5" s="388"/>
    </row>
    <row r="6" spans="1:5" ht="15">
      <c r="A6" s="389">
        <v>41000</v>
      </c>
      <c r="B6" s="390" t="s">
        <v>3</v>
      </c>
      <c r="C6" s="386"/>
      <c r="D6" s="391"/>
      <c r="E6" s="392"/>
    </row>
    <row r="7" spans="1:5" ht="15">
      <c r="A7" s="393">
        <v>41300</v>
      </c>
      <c r="B7" s="394" t="s">
        <v>4</v>
      </c>
      <c r="C7" s="395"/>
      <c r="D7" s="396"/>
      <c r="E7" s="397"/>
    </row>
    <row r="8" spans="1:5" ht="15">
      <c r="A8" s="393">
        <v>41400</v>
      </c>
      <c r="B8" s="394" t="s">
        <v>5</v>
      </c>
      <c r="C8" s="395"/>
      <c r="D8" s="396"/>
      <c r="E8" s="397"/>
    </row>
    <row r="9" spans="1:5" ht="15">
      <c r="A9" s="393">
        <v>41500</v>
      </c>
      <c r="B9" s="394" t="s">
        <v>6</v>
      </c>
      <c r="C9" s="395"/>
      <c r="D9" s="396"/>
      <c r="E9" s="397"/>
    </row>
    <row r="10" spans="1:5" ht="15">
      <c r="A10" s="393">
        <v>41600</v>
      </c>
      <c r="B10" s="394" t="s">
        <v>7</v>
      </c>
      <c r="C10" s="395"/>
      <c r="D10" s="396"/>
      <c r="E10" s="397"/>
    </row>
    <row r="11" spans="1:5" ht="15">
      <c r="A11" s="393">
        <v>41700</v>
      </c>
      <c r="B11" s="394" t="s">
        <v>8</v>
      </c>
      <c r="C11" s="395"/>
      <c r="D11" s="396"/>
      <c r="E11" s="397"/>
    </row>
    <row r="12" spans="1:5" ht="15">
      <c r="A12" s="393">
        <v>41800</v>
      </c>
      <c r="B12" s="394" t="s">
        <v>9</v>
      </c>
      <c r="C12" s="395"/>
      <c r="D12" s="396"/>
      <c r="E12" s="397"/>
    </row>
    <row r="13" spans="1:5" ht="15">
      <c r="A13" s="393">
        <v>41850</v>
      </c>
      <c r="B13" s="394" t="s">
        <v>10</v>
      </c>
      <c r="C13" s="395"/>
      <c r="D13" s="396"/>
      <c r="E13" s="398"/>
    </row>
    <row r="14" spans="1:5" ht="15">
      <c r="A14" s="393">
        <v>41900</v>
      </c>
      <c r="B14" s="394" t="s">
        <v>11</v>
      </c>
      <c r="C14" s="395"/>
      <c r="D14" s="396"/>
      <c r="E14" s="397"/>
    </row>
    <row r="15" spans="1:5" ht="15">
      <c r="A15" s="399"/>
      <c r="B15" s="400" t="s">
        <v>149</v>
      </c>
      <c r="C15" s="395"/>
      <c r="D15" s="401">
        <f>SUM(D7:D14)</f>
        <v>0</v>
      </c>
      <c r="E15" s="397"/>
    </row>
    <row r="16" spans="1:5" ht="15">
      <c r="A16" s="393">
        <v>41100</v>
      </c>
      <c r="B16" s="394" t="s">
        <v>2</v>
      </c>
      <c r="C16" s="395"/>
      <c r="D16" s="402">
        <f>+'H-1A Convention District Garage'!J9</f>
        <v>0</v>
      </c>
      <c r="E16" s="397"/>
    </row>
    <row r="17" spans="1:5" ht="15">
      <c r="A17" s="399"/>
      <c r="B17" s="390" t="s">
        <v>12</v>
      </c>
      <c r="C17" s="395"/>
      <c r="D17" s="401">
        <f>SUM(D15:D16)</f>
        <v>0</v>
      </c>
      <c r="E17" s="397"/>
    </row>
    <row r="18" spans="1:5" ht="15">
      <c r="A18" s="399"/>
      <c r="B18" s="403"/>
      <c r="C18" s="395"/>
      <c r="D18" s="391"/>
      <c r="E18" s="392"/>
    </row>
    <row r="19" spans="1:5" ht="15">
      <c r="A19" s="389">
        <v>45000</v>
      </c>
      <c r="B19" s="404" t="s">
        <v>13</v>
      </c>
      <c r="C19" s="386"/>
      <c r="D19" s="391"/>
      <c r="E19" s="392"/>
    </row>
    <row r="20" spans="1:5" ht="15">
      <c r="A20" s="393">
        <v>45200</v>
      </c>
      <c r="B20" s="394" t="s">
        <v>14</v>
      </c>
      <c r="C20" s="395"/>
      <c r="D20" s="396"/>
      <c r="E20" s="397"/>
    </row>
    <row r="21" spans="1:5" ht="15">
      <c r="A21" s="393">
        <v>45300</v>
      </c>
      <c r="B21" s="394" t="s">
        <v>15</v>
      </c>
      <c r="C21" s="395"/>
      <c r="D21" s="405">
        <f>+D22+D23</f>
        <v>0</v>
      </c>
      <c r="E21" s="397"/>
    </row>
    <row r="22" spans="1:5" ht="15">
      <c r="A22" s="393">
        <v>45310</v>
      </c>
      <c r="B22" s="406" t="s">
        <v>16</v>
      </c>
      <c r="C22" s="395"/>
      <c r="D22" s="402">
        <f>+'H-1C Year1'!C27</f>
        <v>0</v>
      </c>
      <c r="E22" s="397"/>
    </row>
    <row r="23" spans="1:5" ht="15">
      <c r="A23" s="393">
        <v>45320</v>
      </c>
      <c r="B23" s="406" t="s">
        <v>17</v>
      </c>
      <c r="C23" s="395"/>
      <c r="D23" s="402">
        <f>+'H-1C Year1'!C28</f>
        <v>0</v>
      </c>
      <c r="E23" s="397"/>
    </row>
    <row r="24" spans="1:5" ht="15">
      <c r="A24" s="393">
        <v>45400</v>
      </c>
      <c r="B24" s="394" t="s">
        <v>18</v>
      </c>
      <c r="C24" s="395"/>
      <c r="D24" s="396"/>
      <c r="E24" s="398"/>
    </row>
    <row r="25" spans="1:5" ht="15">
      <c r="A25" s="393">
        <v>45500</v>
      </c>
      <c r="B25" s="394" t="s">
        <v>19</v>
      </c>
      <c r="C25" s="395"/>
      <c r="D25" s="396"/>
      <c r="E25" s="397"/>
    </row>
    <row r="26" spans="1:5" ht="15">
      <c r="A26" s="393">
        <v>45600</v>
      </c>
      <c r="B26" s="394" t="s">
        <v>20</v>
      </c>
      <c r="C26" s="395"/>
      <c r="D26" s="396"/>
      <c r="E26" s="398"/>
    </row>
    <row r="27" spans="1:5" ht="15">
      <c r="A27" s="393">
        <v>45700</v>
      </c>
      <c r="B27" s="394" t="s">
        <v>21</v>
      </c>
      <c r="C27" s="395"/>
      <c r="D27" s="396"/>
      <c r="E27" s="397"/>
    </row>
    <row r="28" spans="1:5" ht="15">
      <c r="A28" s="393">
        <v>45800</v>
      </c>
      <c r="B28" s="394" t="s">
        <v>22</v>
      </c>
      <c r="C28" s="395"/>
      <c r="D28" s="402">
        <f>'H-2'!C16</f>
        <v>0</v>
      </c>
      <c r="E28" s="397"/>
    </row>
    <row r="29" spans="1:5" ht="15">
      <c r="A29" s="399"/>
      <c r="B29" s="400" t="s">
        <v>149</v>
      </c>
      <c r="C29" s="395"/>
      <c r="D29" s="401">
        <f>+D20+D21+D24+D25+D26+D27+D28</f>
        <v>0</v>
      </c>
      <c r="E29" s="397"/>
    </row>
    <row r="30" spans="1:5" ht="15">
      <c r="A30" s="393">
        <v>45100</v>
      </c>
      <c r="B30" s="394" t="s">
        <v>2</v>
      </c>
      <c r="C30" s="395"/>
      <c r="D30" s="402">
        <f>+'H-1A Convention District Garage'!J15</f>
        <v>0</v>
      </c>
      <c r="E30" s="397"/>
    </row>
    <row r="31" spans="1:5" ht="15">
      <c r="A31" s="399"/>
      <c r="B31" s="404" t="s">
        <v>23</v>
      </c>
      <c r="C31" s="395"/>
      <c r="D31" s="401">
        <f>SUM(D29:D30)</f>
        <v>0</v>
      </c>
      <c r="E31" s="397"/>
    </row>
    <row r="32" spans="1:5" ht="15">
      <c r="A32" s="399"/>
      <c r="B32" s="404"/>
      <c r="C32" s="386"/>
      <c r="D32" s="391"/>
      <c r="E32" s="407"/>
    </row>
    <row r="33" spans="1:5" ht="15">
      <c r="A33" s="399"/>
      <c r="B33" s="390" t="s">
        <v>24</v>
      </c>
      <c r="C33" s="386"/>
      <c r="D33" s="401">
        <f>D17+D31</f>
        <v>0</v>
      </c>
      <c r="E33" s="398"/>
    </row>
    <row r="34" spans="1:5" ht="15">
      <c r="A34" s="399"/>
      <c r="B34" s="390"/>
      <c r="C34" s="386"/>
      <c r="D34" s="408"/>
      <c r="E34" s="407"/>
    </row>
    <row r="35" spans="1:5" ht="15">
      <c r="A35" s="389">
        <v>80400</v>
      </c>
      <c r="B35" s="390" t="s">
        <v>131</v>
      </c>
      <c r="C35" s="395"/>
      <c r="D35" s="409"/>
      <c r="E35" s="504"/>
    </row>
    <row r="36" spans="1:5" ht="15">
      <c r="A36" s="393">
        <v>80485</v>
      </c>
      <c r="B36" s="406" t="s">
        <v>147</v>
      </c>
      <c r="C36" s="395"/>
      <c r="D36" s="396"/>
      <c r="E36" s="410"/>
    </row>
    <row r="37" spans="1:5" ht="15">
      <c r="A37" s="393">
        <v>80490</v>
      </c>
      <c r="B37" s="406" t="s">
        <v>36</v>
      </c>
      <c r="C37" s="395"/>
      <c r="D37" s="396"/>
      <c r="E37" s="410"/>
    </row>
    <row r="38" spans="1:5" ht="15">
      <c r="A38" s="393">
        <v>80495</v>
      </c>
      <c r="B38" s="406" t="s">
        <v>2</v>
      </c>
      <c r="C38" s="395"/>
      <c r="D38" s="411">
        <f>+'H-1A Convention District Garage'!J22</f>
        <v>0</v>
      </c>
      <c r="E38" s="410"/>
    </row>
    <row r="39" spans="1:5" ht="15">
      <c r="A39" s="412"/>
      <c r="B39" s="413" t="s">
        <v>148</v>
      </c>
      <c r="C39" s="395"/>
      <c r="D39" s="401">
        <f>SUM(D36:D38)</f>
        <v>0</v>
      </c>
      <c r="E39" s="410"/>
    </row>
    <row r="40" spans="1:5" ht="15">
      <c r="A40" s="412"/>
      <c r="B40" s="413"/>
      <c r="C40" s="395"/>
      <c r="D40" s="414"/>
      <c r="E40" s="392"/>
    </row>
    <row r="41" spans="1:5" ht="15">
      <c r="A41" s="412"/>
      <c r="B41" s="404" t="s">
        <v>132</v>
      </c>
      <c r="C41" s="395"/>
      <c r="D41" s="401">
        <f>D39</f>
        <v>0</v>
      </c>
      <c r="E41" s="410"/>
    </row>
    <row r="42" spans="1:5" ht="15">
      <c r="A42" s="385"/>
      <c r="B42" s="403"/>
      <c r="C42" s="395"/>
      <c r="D42" s="387"/>
      <c r="E42" s="392"/>
    </row>
    <row r="43" spans="1:5" ht="15">
      <c r="A43" s="385"/>
      <c r="B43" s="390" t="s">
        <v>99</v>
      </c>
      <c r="C43" s="395"/>
      <c r="D43" s="401">
        <f>+D33+D41</f>
        <v>0</v>
      </c>
      <c r="E43" s="410"/>
    </row>
  </sheetData>
  <printOptions horizontalCentered="1"/>
  <pageMargins left="0.7" right="0.7" top="1.5" bottom="0.75" header="0.3" footer="0.3"/>
  <pageSetup scale="99" orientation="portrait" horizontalDpi="4294967292" verticalDpi="4294967292" r:id="rId1"/>
  <headerFooter>
    <oddHeader>&amp;C&amp;"Garamond,Regular"&amp;16
&amp;"Garamond,Bold"Attachment H-1B
Operating Budget
Convention District Garage</oddHeader>
    <oddFooter>&amp;R&amp;9Page 15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E43"/>
  <sheetViews>
    <sheetView view="pageLayout" topLeftCell="A3" zoomScaleNormal="100" zoomScaleSheetLayoutView="100" workbookViewId="0">
      <selection activeCell="F25" sqref="F25:F33"/>
    </sheetView>
  </sheetViews>
  <sheetFormatPr defaultRowHeight="12.75"/>
  <cols>
    <col min="1" max="1" width="11.85546875" customWidth="1"/>
    <col min="2" max="2" width="36.7109375" bestFit="1" customWidth="1"/>
    <col min="3" max="3" width="3" customWidth="1"/>
    <col min="4" max="4" width="12.85546875" customWidth="1"/>
    <col min="5" max="5" width="14.7109375" customWidth="1"/>
  </cols>
  <sheetData>
    <row r="4" spans="1:5" ht="45">
      <c r="A4" s="381" t="s">
        <v>83</v>
      </c>
      <c r="B4" s="382" t="s">
        <v>0</v>
      </c>
      <c r="C4" s="382"/>
      <c r="D4" s="383" t="s">
        <v>82</v>
      </c>
      <c r="E4" s="384" t="s">
        <v>98</v>
      </c>
    </row>
    <row r="5" spans="1:5" ht="15">
      <c r="A5" s="385"/>
      <c r="B5" s="386"/>
      <c r="C5" s="386"/>
      <c r="D5" s="387"/>
      <c r="E5" s="388"/>
    </row>
    <row r="6" spans="1:5" ht="15">
      <c r="A6" s="389">
        <v>41000</v>
      </c>
      <c r="B6" s="390" t="s">
        <v>3</v>
      </c>
      <c r="C6" s="386"/>
      <c r="D6" s="391"/>
      <c r="E6" s="392"/>
    </row>
    <row r="7" spans="1:5" ht="15">
      <c r="A7" s="393">
        <v>41300</v>
      </c>
      <c r="B7" s="394" t="s">
        <v>4</v>
      </c>
      <c r="C7" s="395"/>
      <c r="D7" s="396"/>
      <c r="E7" s="397"/>
    </row>
    <row r="8" spans="1:5" ht="15">
      <c r="A8" s="393">
        <v>41400</v>
      </c>
      <c r="B8" s="394" t="s">
        <v>5</v>
      </c>
      <c r="C8" s="395"/>
      <c r="D8" s="396"/>
      <c r="E8" s="397"/>
    </row>
    <row r="9" spans="1:5" ht="15">
      <c r="A9" s="393">
        <v>41500</v>
      </c>
      <c r="B9" s="394" t="s">
        <v>6</v>
      </c>
      <c r="C9" s="395"/>
      <c r="D9" s="396"/>
      <c r="E9" s="397"/>
    </row>
    <row r="10" spans="1:5" ht="15">
      <c r="A10" s="393">
        <v>41600</v>
      </c>
      <c r="B10" s="394" t="s">
        <v>7</v>
      </c>
      <c r="C10" s="395"/>
      <c r="D10" s="396"/>
      <c r="E10" s="397"/>
    </row>
    <row r="11" spans="1:5" ht="15">
      <c r="A11" s="393">
        <v>41700</v>
      </c>
      <c r="B11" s="394" t="s">
        <v>8</v>
      </c>
      <c r="C11" s="395"/>
      <c r="D11" s="396"/>
      <c r="E11" s="397"/>
    </row>
    <row r="12" spans="1:5" ht="15">
      <c r="A12" s="393">
        <v>41800</v>
      </c>
      <c r="B12" s="394" t="s">
        <v>9</v>
      </c>
      <c r="C12" s="395"/>
      <c r="D12" s="396"/>
      <c r="E12" s="397"/>
    </row>
    <row r="13" spans="1:5" ht="15">
      <c r="A13" s="393">
        <v>41850</v>
      </c>
      <c r="B13" s="394" t="s">
        <v>10</v>
      </c>
      <c r="C13" s="395"/>
      <c r="D13" s="396"/>
      <c r="E13" s="398"/>
    </row>
    <row r="14" spans="1:5" ht="15">
      <c r="A14" s="393">
        <v>41900</v>
      </c>
      <c r="B14" s="394" t="s">
        <v>11</v>
      </c>
      <c r="C14" s="395"/>
      <c r="D14" s="396"/>
      <c r="E14" s="397"/>
    </row>
    <row r="15" spans="1:5" ht="15">
      <c r="A15" s="399"/>
      <c r="B15" s="400" t="s">
        <v>149</v>
      </c>
      <c r="C15" s="395"/>
      <c r="D15" s="401">
        <f>SUM(D7:D14)</f>
        <v>0</v>
      </c>
      <c r="E15" s="397"/>
    </row>
    <row r="16" spans="1:5" ht="15">
      <c r="A16" s="393">
        <v>41100</v>
      </c>
      <c r="B16" s="394" t="s">
        <v>2</v>
      </c>
      <c r="C16" s="395"/>
      <c r="D16" s="402">
        <f>+'H-1A Tundra Garage'!J9</f>
        <v>0</v>
      </c>
      <c r="E16" s="397"/>
    </row>
    <row r="17" spans="1:5" ht="15">
      <c r="A17" s="399"/>
      <c r="B17" s="390" t="s">
        <v>12</v>
      </c>
      <c r="C17" s="395"/>
      <c r="D17" s="401">
        <f>SUM(D15:D16)</f>
        <v>0</v>
      </c>
      <c r="E17" s="397"/>
    </row>
    <row r="18" spans="1:5" ht="15">
      <c r="A18" s="399"/>
      <c r="B18" s="403"/>
      <c r="C18" s="395"/>
      <c r="D18" s="391"/>
      <c r="E18" s="392"/>
    </row>
    <row r="19" spans="1:5" ht="15">
      <c r="A19" s="389">
        <v>45000</v>
      </c>
      <c r="B19" s="404" t="s">
        <v>13</v>
      </c>
      <c r="C19" s="386"/>
      <c r="D19" s="391"/>
      <c r="E19" s="392"/>
    </row>
    <row r="20" spans="1:5" ht="15">
      <c r="A20" s="393">
        <v>45200</v>
      </c>
      <c r="B20" s="394" t="s">
        <v>14</v>
      </c>
      <c r="C20" s="395"/>
      <c r="D20" s="396"/>
      <c r="E20" s="397"/>
    </row>
    <row r="21" spans="1:5" ht="15">
      <c r="A21" s="393">
        <v>45300</v>
      </c>
      <c r="B21" s="394" t="s">
        <v>15</v>
      </c>
      <c r="C21" s="395"/>
      <c r="D21" s="405">
        <f>+D22+D23</f>
        <v>0</v>
      </c>
      <c r="E21" s="397"/>
    </row>
    <row r="22" spans="1:5" ht="15">
      <c r="A22" s="393">
        <v>45310</v>
      </c>
      <c r="B22" s="406" t="s">
        <v>16</v>
      </c>
      <c r="C22" s="395"/>
      <c r="D22" s="402">
        <f>+'H-1C Year1'!D27</f>
        <v>0</v>
      </c>
      <c r="E22" s="397"/>
    </row>
    <row r="23" spans="1:5" ht="15">
      <c r="A23" s="393">
        <v>45320</v>
      </c>
      <c r="B23" s="406" t="s">
        <v>17</v>
      </c>
      <c r="C23" s="395"/>
      <c r="D23" s="402">
        <f>+'H-1C Year1'!D28</f>
        <v>0</v>
      </c>
      <c r="E23" s="397"/>
    </row>
    <row r="24" spans="1:5" ht="15">
      <c r="A24" s="393">
        <v>45400</v>
      </c>
      <c r="B24" s="394" t="s">
        <v>18</v>
      </c>
      <c r="C24" s="395"/>
      <c r="D24" s="396"/>
      <c r="E24" s="398"/>
    </row>
    <row r="25" spans="1:5" ht="15">
      <c r="A25" s="393">
        <v>45500</v>
      </c>
      <c r="B25" s="394" t="s">
        <v>19</v>
      </c>
      <c r="C25" s="395"/>
      <c r="D25" s="396"/>
      <c r="E25" s="397"/>
    </row>
    <row r="26" spans="1:5" ht="15">
      <c r="A26" s="393">
        <v>45600</v>
      </c>
      <c r="B26" s="394" t="s">
        <v>20</v>
      </c>
      <c r="C26" s="395"/>
      <c r="D26" s="396"/>
      <c r="E26" s="398"/>
    </row>
    <row r="27" spans="1:5" ht="15">
      <c r="A27" s="393">
        <v>45700</v>
      </c>
      <c r="B27" s="394" t="s">
        <v>21</v>
      </c>
      <c r="C27" s="395"/>
      <c r="D27" s="396"/>
      <c r="E27" s="397"/>
    </row>
    <row r="28" spans="1:5" ht="15">
      <c r="A28" s="393">
        <v>45800</v>
      </c>
      <c r="B28" s="394" t="s">
        <v>22</v>
      </c>
      <c r="C28" s="395"/>
      <c r="D28" s="402">
        <f>'H-2'!D16</f>
        <v>0</v>
      </c>
      <c r="E28" s="397"/>
    </row>
    <row r="29" spans="1:5" ht="15">
      <c r="A29" s="399"/>
      <c r="B29" s="400" t="s">
        <v>149</v>
      </c>
      <c r="C29" s="395"/>
      <c r="D29" s="401">
        <f>+D20+D21+D24+D25+D26+D27+D28</f>
        <v>0</v>
      </c>
      <c r="E29" s="397"/>
    </row>
    <row r="30" spans="1:5" ht="15">
      <c r="A30" s="393">
        <v>45100</v>
      </c>
      <c r="B30" s="394" t="s">
        <v>2</v>
      </c>
      <c r="C30" s="395"/>
      <c r="D30" s="402">
        <f>+'H-1A Tundra Garage'!J15</f>
        <v>0</v>
      </c>
      <c r="E30" s="397"/>
    </row>
    <row r="31" spans="1:5" ht="15">
      <c r="A31" s="399"/>
      <c r="B31" s="404" t="s">
        <v>23</v>
      </c>
      <c r="C31" s="395"/>
      <c r="D31" s="401">
        <f>SUM(D29:D30)</f>
        <v>0</v>
      </c>
      <c r="E31" s="397"/>
    </row>
    <row r="32" spans="1:5" ht="15">
      <c r="A32" s="399"/>
      <c r="B32" s="404"/>
      <c r="C32" s="386"/>
      <c r="D32" s="391"/>
      <c r="E32" s="407"/>
    </row>
    <row r="33" spans="1:5" ht="15">
      <c r="A33" s="399"/>
      <c r="B33" s="390" t="s">
        <v>24</v>
      </c>
      <c r="C33" s="386"/>
      <c r="D33" s="401">
        <f>D17+D31</f>
        <v>0</v>
      </c>
      <c r="E33" s="398"/>
    </row>
    <row r="34" spans="1:5" ht="15">
      <c r="A34" s="399"/>
      <c r="B34" s="390"/>
      <c r="C34" s="386"/>
      <c r="D34" s="408"/>
      <c r="E34" s="407"/>
    </row>
    <row r="35" spans="1:5" ht="15">
      <c r="A35" s="389">
        <v>80400</v>
      </c>
      <c r="B35" s="390" t="s">
        <v>131</v>
      </c>
      <c r="C35" s="395"/>
      <c r="D35" s="409"/>
      <c r="E35" s="504"/>
    </row>
    <row r="36" spans="1:5" ht="15">
      <c r="A36" s="393">
        <v>80485</v>
      </c>
      <c r="B36" s="406" t="s">
        <v>147</v>
      </c>
      <c r="C36" s="395"/>
      <c r="D36" s="396"/>
      <c r="E36" s="410"/>
    </row>
    <row r="37" spans="1:5" ht="15">
      <c r="A37" s="393">
        <v>80490</v>
      </c>
      <c r="B37" s="406" t="s">
        <v>36</v>
      </c>
      <c r="C37" s="395"/>
      <c r="D37" s="396"/>
      <c r="E37" s="410"/>
    </row>
    <row r="38" spans="1:5" ht="15">
      <c r="A38" s="393">
        <v>80495</v>
      </c>
      <c r="B38" s="406" t="s">
        <v>2</v>
      </c>
      <c r="C38" s="395"/>
      <c r="D38" s="411">
        <f>+'H-1A Tundra Garage'!J22</f>
        <v>0</v>
      </c>
      <c r="E38" s="410"/>
    </row>
    <row r="39" spans="1:5" ht="15">
      <c r="A39" s="412"/>
      <c r="B39" s="413" t="s">
        <v>148</v>
      </c>
      <c r="C39" s="395"/>
      <c r="D39" s="401">
        <f>SUM(D36:D38)</f>
        <v>0</v>
      </c>
      <c r="E39" s="410"/>
    </row>
    <row r="40" spans="1:5" ht="15">
      <c r="A40" s="412"/>
      <c r="B40" s="413"/>
      <c r="C40" s="395"/>
      <c r="D40" s="414"/>
      <c r="E40" s="392"/>
    </row>
    <row r="41" spans="1:5" ht="15">
      <c r="A41" s="412"/>
      <c r="B41" s="404" t="s">
        <v>132</v>
      </c>
      <c r="C41" s="395"/>
      <c r="D41" s="401">
        <f>D39</f>
        <v>0</v>
      </c>
      <c r="E41" s="410"/>
    </row>
    <row r="42" spans="1:5" ht="15">
      <c r="A42" s="385"/>
      <c r="B42" s="403"/>
      <c r="C42" s="395"/>
      <c r="D42" s="387"/>
      <c r="E42" s="392"/>
    </row>
    <row r="43" spans="1:5" ht="15">
      <c r="A43" s="385"/>
      <c r="B43" s="390" t="s">
        <v>99</v>
      </c>
      <c r="C43" s="395"/>
      <c r="D43" s="401">
        <f>+D33+D41</f>
        <v>0</v>
      </c>
      <c r="E43" s="410"/>
    </row>
  </sheetData>
  <printOptions horizontalCentered="1"/>
  <pageMargins left="0.7" right="0.7" top="1.5" bottom="0.75" header="0.3" footer="0.3"/>
  <pageSetup scale="97" orientation="portrait" horizontalDpi="4294967292" verticalDpi="4294967292" r:id="rId1"/>
  <headerFooter>
    <oddHeader>&amp;C&amp;"Garamond,Bold"&amp;16
Attachment H-1B
Operating Budget
Tundra Garage</oddHeader>
    <oddFooter>&amp;R&amp;9Page 16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1195"/>
  <sheetViews>
    <sheetView view="pageBreakPreview" zoomScaleNormal="100" zoomScaleSheetLayoutView="100" workbookViewId="0">
      <selection activeCell="G39" sqref="G39"/>
    </sheetView>
  </sheetViews>
  <sheetFormatPr defaultColWidth="10.7109375" defaultRowHeight="12.75" customHeight="1"/>
  <cols>
    <col min="1" max="1" width="19" style="1" bestFit="1" customWidth="1"/>
    <col min="2" max="2" width="39" style="19" customWidth="1"/>
    <col min="3" max="3" width="2" style="17" customWidth="1"/>
    <col min="4" max="4" width="13.28515625" style="4" customWidth="1"/>
    <col min="5" max="5" width="13.140625" style="6" customWidth="1"/>
    <col min="6" max="6" width="13" style="7" customWidth="1"/>
    <col min="7" max="7" width="14" style="7" customWidth="1"/>
    <col min="8" max="16384" width="10.7109375" style="7"/>
  </cols>
  <sheetData>
    <row r="4" spans="1:8" ht="30">
      <c r="A4" s="382" t="s">
        <v>83</v>
      </c>
      <c r="B4" s="382" t="s">
        <v>0</v>
      </c>
      <c r="C4" s="382"/>
      <c r="D4" s="383" t="s">
        <v>82</v>
      </c>
      <c r="E4" s="381" t="s">
        <v>98</v>
      </c>
      <c r="F4" s="4"/>
      <c r="G4" s="12"/>
      <c r="H4" s="13"/>
    </row>
    <row r="5" spans="1:8" ht="15">
      <c r="A5" s="385"/>
      <c r="B5" s="386"/>
      <c r="C5" s="386"/>
      <c r="D5" s="387"/>
      <c r="E5" s="385"/>
      <c r="F5" s="4"/>
      <c r="G5" s="12"/>
      <c r="H5" s="13"/>
    </row>
    <row r="6" spans="1:8" ht="15">
      <c r="A6" s="389">
        <v>41000</v>
      </c>
      <c r="B6" s="390" t="s">
        <v>3</v>
      </c>
      <c r="C6" s="386"/>
      <c r="D6" s="391"/>
      <c r="E6" s="389"/>
      <c r="F6" s="12"/>
      <c r="G6" s="12"/>
    </row>
    <row r="7" spans="1:8" ht="14.25">
      <c r="A7" s="393">
        <v>41300</v>
      </c>
      <c r="B7" s="394" t="s">
        <v>4</v>
      </c>
      <c r="C7" s="395"/>
      <c r="D7" s="396"/>
      <c r="E7" s="505"/>
      <c r="F7" s="12"/>
      <c r="G7" s="12"/>
    </row>
    <row r="8" spans="1:8" ht="14.25">
      <c r="A8" s="393">
        <v>41400</v>
      </c>
      <c r="B8" s="394" t="s">
        <v>5</v>
      </c>
      <c r="C8" s="395"/>
      <c r="D8" s="396"/>
      <c r="E8" s="505"/>
      <c r="F8" s="12"/>
      <c r="G8" s="12"/>
    </row>
    <row r="9" spans="1:8" ht="14.25">
      <c r="A9" s="393">
        <v>41500</v>
      </c>
      <c r="B9" s="394" t="s">
        <v>6</v>
      </c>
      <c r="C9" s="395"/>
      <c r="D9" s="396"/>
      <c r="E9" s="505"/>
      <c r="F9" s="12"/>
      <c r="G9" s="12"/>
    </row>
    <row r="10" spans="1:8" ht="14.25">
      <c r="A10" s="393">
        <v>41600</v>
      </c>
      <c r="B10" s="394" t="s">
        <v>7</v>
      </c>
      <c r="C10" s="395"/>
      <c r="D10" s="396"/>
      <c r="E10" s="505"/>
      <c r="F10" s="12"/>
      <c r="G10" s="12"/>
    </row>
    <row r="11" spans="1:8" ht="14.25">
      <c r="A11" s="393">
        <v>41700</v>
      </c>
      <c r="B11" s="394" t="s">
        <v>8</v>
      </c>
      <c r="C11" s="395"/>
      <c r="D11" s="396"/>
      <c r="E11" s="505"/>
      <c r="F11" s="12"/>
      <c r="G11" s="12"/>
    </row>
    <row r="12" spans="1:8" ht="14.25">
      <c r="A12" s="393">
        <v>41800</v>
      </c>
      <c r="B12" s="394" t="s">
        <v>9</v>
      </c>
      <c r="C12" s="395"/>
      <c r="D12" s="396"/>
      <c r="E12" s="505"/>
      <c r="F12" s="12"/>
      <c r="G12" s="12"/>
    </row>
    <row r="13" spans="1:8" ht="14.25">
      <c r="A13" s="393">
        <v>41850</v>
      </c>
      <c r="B13" s="394" t="s">
        <v>10</v>
      </c>
      <c r="C13" s="395"/>
      <c r="D13" s="396"/>
      <c r="E13" s="505"/>
      <c r="F13" s="12"/>
      <c r="G13" s="12"/>
    </row>
    <row r="14" spans="1:8" ht="14.25">
      <c r="A14" s="393">
        <v>41900</v>
      </c>
      <c r="B14" s="394" t="s">
        <v>11</v>
      </c>
      <c r="C14" s="395"/>
      <c r="D14" s="396"/>
      <c r="E14" s="505"/>
      <c r="F14" s="12"/>
      <c r="G14" s="12"/>
      <c r="H14" s="14"/>
    </row>
    <row r="15" spans="1:8" ht="15">
      <c r="A15" s="399"/>
      <c r="B15" s="400" t="s">
        <v>149</v>
      </c>
      <c r="C15" s="395"/>
      <c r="D15" s="401">
        <f>SUM(D7:D14)</f>
        <v>0</v>
      </c>
      <c r="E15" s="506"/>
      <c r="F15" s="12"/>
      <c r="G15" s="12"/>
      <c r="H15" s="14"/>
    </row>
    <row r="16" spans="1:8" ht="14.25">
      <c r="A16" s="393">
        <v>41100</v>
      </c>
      <c r="B16" s="394" t="s">
        <v>2</v>
      </c>
      <c r="C16" s="395"/>
      <c r="D16" s="402">
        <f>+'H-1A Wortham Theater'!J14</f>
        <v>0</v>
      </c>
      <c r="E16" s="505"/>
      <c r="F16" s="12"/>
      <c r="G16" s="12"/>
    </row>
    <row r="17" spans="1:8" ht="15">
      <c r="A17" s="399"/>
      <c r="B17" s="390" t="s">
        <v>12</v>
      </c>
      <c r="C17" s="395"/>
      <c r="D17" s="401">
        <f>SUM(D15:D16)</f>
        <v>0</v>
      </c>
      <c r="E17" s="506"/>
      <c r="F17" s="12"/>
      <c r="G17" s="12"/>
    </row>
    <row r="18" spans="1:8" ht="14.25">
      <c r="A18" s="399"/>
      <c r="B18" s="403"/>
      <c r="C18" s="395"/>
      <c r="D18" s="391"/>
      <c r="E18" s="399"/>
      <c r="F18" s="12"/>
      <c r="G18" s="12"/>
    </row>
    <row r="19" spans="1:8" ht="15">
      <c r="A19" s="389">
        <v>45000</v>
      </c>
      <c r="B19" s="404" t="s">
        <v>13</v>
      </c>
      <c r="C19" s="386"/>
      <c r="D19" s="391"/>
      <c r="E19" s="389"/>
      <c r="F19" s="12"/>
      <c r="G19" s="12"/>
    </row>
    <row r="20" spans="1:8" ht="14.25">
      <c r="A20" s="393">
        <v>45200</v>
      </c>
      <c r="B20" s="394" t="s">
        <v>14</v>
      </c>
      <c r="C20" s="395"/>
      <c r="D20" s="396"/>
      <c r="E20" s="505"/>
      <c r="F20" s="12"/>
      <c r="G20" s="12"/>
    </row>
    <row r="21" spans="1:8" ht="14.25">
      <c r="A21" s="393">
        <v>45300</v>
      </c>
      <c r="B21" s="394" t="s">
        <v>15</v>
      </c>
      <c r="C21" s="395"/>
      <c r="D21" s="405">
        <f>+D22+D23</f>
        <v>0</v>
      </c>
      <c r="E21" s="505"/>
      <c r="F21" s="12"/>
      <c r="G21" s="12"/>
    </row>
    <row r="22" spans="1:8" ht="14.25">
      <c r="A22" s="393">
        <v>45310</v>
      </c>
      <c r="B22" s="406" t="s">
        <v>16</v>
      </c>
      <c r="C22" s="395"/>
      <c r="D22" s="402">
        <f>+'H-1C Year1'!E27</f>
        <v>0</v>
      </c>
      <c r="E22" s="505"/>
      <c r="F22" s="12"/>
      <c r="G22" s="12"/>
    </row>
    <row r="23" spans="1:8" ht="14.25">
      <c r="A23" s="393">
        <v>45320</v>
      </c>
      <c r="B23" s="406" t="s">
        <v>17</v>
      </c>
      <c r="C23" s="395"/>
      <c r="D23" s="402">
        <f>+'H-1C Year1'!E28</f>
        <v>0</v>
      </c>
      <c r="E23" s="505"/>
      <c r="F23" s="12"/>
      <c r="G23" s="12"/>
    </row>
    <row r="24" spans="1:8" ht="14.25">
      <c r="A24" s="393">
        <v>45400</v>
      </c>
      <c r="B24" s="394" t="s">
        <v>18</v>
      </c>
      <c r="C24" s="395"/>
      <c r="D24" s="396"/>
      <c r="E24" s="505"/>
      <c r="F24" s="12"/>
      <c r="G24" s="12"/>
    </row>
    <row r="25" spans="1:8" ht="14.25">
      <c r="A25" s="393">
        <v>45500</v>
      </c>
      <c r="B25" s="394" t="s">
        <v>19</v>
      </c>
      <c r="C25" s="395"/>
      <c r="D25" s="396"/>
      <c r="E25" s="505"/>
      <c r="F25" s="12"/>
      <c r="G25" s="12"/>
      <c r="H25" s="22"/>
    </row>
    <row r="26" spans="1:8" ht="14.25">
      <c r="A26" s="393">
        <v>45600</v>
      </c>
      <c r="B26" s="394" t="s">
        <v>20</v>
      </c>
      <c r="C26" s="395"/>
      <c r="D26" s="396"/>
      <c r="E26" s="505"/>
      <c r="F26" s="12"/>
      <c r="G26" s="12"/>
      <c r="H26" s="23"/>
    </row>
    <row r="27" spans="1:8" s="32" customFormat="1" ht="14.25">
      <c r="A27" s="393">
        <v>45700</v>
      </c>
      <c r="B27" s="394" t="s">
        <v>21</v>
      </c>
      <c r="C27" s="395"/>
      <c r="D27" s="396"/>
      <c r="E27" s="505"/>
      <c r="F27" s="30"/>
      <c r="G27" s="30"/>
      <c r="H27" s="31"/>
    </row>
    <row r="28" spans="1:8" ht="14.25">
      <c r="A28" s="393">
        <v>45800</v>
      </c>
      <c r="B28" s="394" t="s">
        <v>22</v>
      </c>
      <c r="C28" s="395"/>
      <c r="D28" s="402">
        <f>'H-2'!E16</f>
        <v>0</v>
      </c>
      <c r="E28" s="505"/>
      <c r="F28" s="12"/>
      <c r="G28" s="12"/>
      <c r="H28" s="23"/>
    </row>
    <row r="29" spans="1:8" ht="15">
      <c r="A29" s="399"/>
      <c r="B29" s="400" t="s">
        <v>149</v>
      </c>
      <c r="C29" s="395"/>
      <c r="D29" s="401">
        <f>+D20+D21+D24+D25+D26+D27+D28</f>
        <v>0</v>
      </c>
      <c r="E29" s="506"/>
      <c r="F29" s="12"/>
      <c r="G29" s="12"/>
      <c r="H29" s="23"/>
    </row>
    <row r="30" spans="1:8" ht="14.25">
      <c r="A30" s="393">
        <v>45100</v>
      </c>
      <c r="B30" s="394" t="s">
        <v>2</v>
      </c>
      <c r="C30" s="395"/>
      <c r="D30" s="402">
        <f>+'H-1A Wortham Theater'!J20</f>
        <v>0</v>
      </c>
      <c r="E30" s="505"/>
      <c r="F30" s="12"/>
      <c r="G30" s="12"/>
    </row>
    <row r="31" spans="1:8" ht="15">
      <c r="A31" s="399"/>
      <c r="B31" s="404" t="s">
        <v>23</v>
      </c>
      <c r="C31" s="395"/>
      <c r="D31" s="401">
        <f>SUM(D29:D30)</f>
        <v>0</v>
      </c>
      <c r="E31" s="506"/>
      <c r="F31" s="12"/>
      <c r="G31" s="12"/>
      <c r="H31" s="23"/>
    </row>
    <row r="32" spans="1:8" ht="15">
      <c r="A32" s="399"/>
      <c r="B32" s="404"/>
      <c r="C32" s="386"/>
      <c r="D32" s="391"/>
      <c r="E32" s="399"/>
      <c r="F32" s="12"/>
      <c r="G32" s="12"/>
      <c r="H32" s="23"/>
    </row>
    <row r="33" spans="1:9" s="32" customFormat="1" ht="15">
      <c r="A33" s="399"/>
      <c r="B33" s="390" t="s">
        <v>24</v>
      </c>
      <c r="C33" s="386"/>
      <c r="D33" s="401">
        <f>D17+D31</f>
        <v>0</v>
      </c>
      <c r="E33" s="506"/>
      <c r="F33" s="30"/>
      <c r="G33" s="30"/>
      <c r="H33" s="31"/>
    </row>
    <row r="34" spans="1:9" s="32" customFormat="1" ht="15">
      <c r="A34" s="399"/>
      <c r="B34" s="390"/>
      <c r="C34" s="386"/>
      <c r="D34" s="408"/>
      <c r="E34" s="399"/>
      <c r="F34" s="30"/>
      <c r="G34" s="30"/>
      <c r="H34" s="31"/>
    </row>
    <row r="35" spans="1:9" ht="15">
      <c r="A35" s="389">
        <v>80400</v>
      </c>
      <c r="B35" s="390" t="s">
        <v>131</v>
      </c>
      <c r="C35" s="395"/>
      <c r="D35" s="409"/>
      <c r="E35" s="389"/>
      <c r="G35" s="12"/>
      <c r="H35" s="12"/>
      <c r="I35" s="12"/>
    </row>
    <row r="36" spans="1:9" ht="14.25">
      <c r="A36" s="393">
        <v>80485</v>
      </c>
      <c r="B36" s="406" t="s">
        <v>147</v>
      </c>
      <c r="C36" s="395"/>
      <c r="D36" s="396"/>
      <c r="E36" s="505"/>
      <c r="F36" s="12"/>
      <c r="G36" s="12"/>
    </row>
    <row r="37" spans="1:9" ht="14.25">
      <c r="A37" s="393">
        <v>80490</v>
      </c>
      <c r="B37" s="406" t="s">
        <v>36</v>
      </c>
      <c r="C37" s="395"/>
      <c r="D37" s="396"/>
      <c r="E37" s="505"/>
      <c r="F37" s="12"/>
      <c r="G37" s="12"/>
    </row>
    <row r="38" spans="1:9" ht="14.25">
      <c r="A38" s="393">
        <v>80495</v>
      </c>
      <c r="B38" s="406" t="s">
        <v>2</v>
      </c>
      <c r="C38" s="395"/>
      <c r="D38" s="411">
        <f>+'H-1A Wortham Theater'!J23</f>
        <v>0</v>
      </c>
      <c r="E38" s="505"/>
      <c r="F38" s="12"/>
      <c r="G38" s="12"/>
    </row>
    <row r="39" spans="1:9" ht="15">
      <c r="A39" s="412"/>
      <c r="B39" s="413" t="s">
        <v>148</v>
      </c>
      <c r="C39" s="395"/>
      <c r="D39" s="401">
        <f>SUM(D36:D38)</f>
        <v>0</v>
      </c>
      <c r="E39" s="507"/>
      <c r="F39" s="12"/>
      <c r="G39" s="12"/>
    </row>
    <row r="40" spans="1:9" ht="15">
      <c r="A40" s="412"/>
      <c r="B40" s="413"/>
      <c r="C40" s="395"/>
      <c r="D40" s="414"/>
      <c r="E40" s="412"/>
      <c r="F40" s="12"/>
      <c r="G40" s="12"/>
    </row>
    <row r="41" spans="1:9" ht="15">
      <c r="A41" s="412"/>
      <c r="B41" s="404" t="s">
        <v>132</v>
      </c>
      <c r="C41" s="395"/>
      <c r="D41" s="401">
        <f>D39</f>
        <v>0</v>
      </c>
      <c r="E41" s="507"/>
      <c r="F41" s="12"/>
      <c r="G41" s="12"/>
    </row>
    <row r="42" spans="1:9" ht="14.25">
      <c r="A42" s="385"/>
      <c r="B42" s="403"/>
      <c r="C42" s="395"/>
      <c r="D42" s="387"/>
      <c r="E42" s="385"/>
      <c r="F42" s="12"/>
      <c r="G42" s="12"/>
    </row>
    <row r="43" spans="1:9" ht="15">
      <c r="A43" s="385"/>
      <c r="B43" s="390" t="s">
        <v>99</v>
      </c>
      <c r="C43" s="395"/>
      <c r="D43" s="401">
        <f>+D33+D41</f>
        <v>0</v>
      </c>
      <c r="E43" s="508"/>
      <c r="F43" s="12"/>
      <c r="G43" s="12"/>
    </row>
    <row r="44" spans="1:9" ht="12.75" customHeight="1">
      <c r="E44" s="16"/>
      <c r="F44" s="12"/>
      <c r="G44" s="12"/>
    </row>
    <row r="45" spans="1:9" ht="12.75" customHeight="1">
      <c r="E45" s="16"/>
      <c r="F45" s="12"/>
      <c r="G45" s="12"/>
    </row>
    <row r="46" spans="1:9" ht="12.75" customHeight="1">
      <c r="E46" s="16"/>
      <c r="F46" s="12"/>
      <c r="G46" s="12"/>
    </row>
    <row r="47" spans="1:9" ht="12.75" customHeight="1">
      <c r="E47" s="16"/>
      <c r="F47" s="12"/>
      <c r="G47" s="12"/>
    </row>
    <row r="48" spans="1:9" ht="12.75" customHeight="1">
      <c r="E48" s="16"/>
      <c r="F48" s="12"/>
      <c r="G48" s="12"/>
    </row>
    <row r="49" spans="5:7" ht="12.75" customHeight="1">
      <c r="E49" s="16"/>
      <c r="F49" s="12"/>
      <c r="G49" s="12"/>
    </row>
    <row r="50" spans="5:7" ht="12.75" customHeight="1">
      <c r="E50" s="16"/>
      <c r="F50" s="12"/>
      <c r="G50" s="12"/>
    </row>
    <row r="51" spans="5:7" ht="12.75" customHeight="1">
      <c r="E51" s="16"/>
      <c r="F51" s="12"/>
      <c r="G51" s="12"/>
    </row>
    <row r="52" spans="5:7" ht="12.75" customHeight="1">
      <c r="E52" s="16"/>
      <c r="F52" s="12"/>
      <c r="G52" s="12"/>
    </row>
    <row r="53" spans="5:7" ht="12.75" customHeight="1">
      <c r="E53" s="16"/>
      <c r="F53" s="12"/>
      <c r="G53" s="12"/>
    </row>
    <row r="54" spans="5:7" ht="12.75" customHeight="1">
      <c r="E54" s="16"/>
      <c r="F54" s="12"/>
      <c r="G54" s="12"/>
    </row>
    <row r="55" spans="5:7" ht="12.75" customHeight="1">
      <c r="E55" s="16"/>
      <c r="F55" s="12"/>
      <c r="G55" s="12"/>
    </row>
    <row r="56" spans="5:7" ht="12.75" customHeight="1">
      <c r="E56" s="16"/>
      <c r="F56" s="12"/>
      <c r="G56" s="12"/>
    </row>
    <row r="57" spans="5:7" ht="12.75" customHeight="1">
      <c r="E57" s="16"/>
      <c r="F57" s="12"/>
      <c r="G57" s="12"/>
    </row>
    <row r="58" spans="5:7" ht="12.75" customHeight="1">
      <c r="E58" s="16"/>
      <c r="F58" s="12"/>
      <c r="G58" s="12"/>
    </row>
    <row r="59" spans="5:7" ht="12.75" customHeight="1">
      <c r="E59" s="16"/>
      <c r="F59" s="12"/>
      <c r="G59" s="12"/>
    </row>
    <row r="60" spans="5:7" ht="12.75" customHeight="1">
      <c r="E60" s="16"/>
      <c r="F60" s="12"/>
      <c r="G60" s="12"/>
    </row>
    <row r="61" spans="5:7" ht="12.75" customHeight="1">
      <c r="E61" s="16"/>
      <c r="F61" s="12"/>
      <c r="G61" s="12"/>
    </row>
    <row r="62" spans="5:7" ht="12.75" customHeight="1">
      <c r="E62" s="16"/>
      <c r="F62" s="12"/>
      <c r="G62" s="12"/>
    </row>
    <row r="63" spans="5:7" ht="12.75" customHeight="1">
      <c r="E63" s="16"/>
      <c r="F63" s="12"/>
      <c r="G63" s="12"/>
    </row>
    <row r="64" spans="5:7" ht="12.75" customHeight="1">
      <c r="E64" s="16"/>
      <c r="F64" s="12"/>
      <c r="G64" s="12"/>
    </row>
    <row r="65" spans="5:7" ht="12.75" customHeight="1">
      <c r="E65" s="16"/>
      <c r="F65" s="12"/>
      <c r="G65" s="12"/>
    </row>
    <row r="66" spans="5:7" ht="12.75" customHeight="1">
      <c r="E66" s="16"/>
      <c r="F66" s="12"/>
      <c r="G66" s="12"/>
    </row>
    <row r="67" spans="5:7" ht="12.75" customHeight="1">
      <c r="E67" s="16"/>
      <c r="F67" s="12"/>
      <c r="G67" s="12"/>
    </row>
    <row r="68" spans="5:7" ht="12.75" customHeight="1">
      <c r="E68" s="16"/>
      <c r="F68" s="12"/>
      <c r="G68" s="12"/>
    </row>
    <row r="69" spans="5:7" ht="12.75" customHeight="1">
      <c r="E69" s="16"/>
      <c r="F69" s="12"/>
      <c r="G69" s="12"/>
    </row>
    <row r="70" spans="5:7" ht="12.75" customHeight="1">
      <c r="E70" s="16"/>
      <c r="F70" s="12"/>
      <c r="G70" s="12"/>
    </row>
    <row r="71" spans="5:7" ht="12.75" customHeight="1">
      <c r="E71" s="16"/>
      <c r="F71" s="12"/>
      <c r="G71" s="12"/>
    </row>
    <row r="72" spans="5:7" ht="12.75" customHeight="1">
      <c r="E72" s="16"/>
      <c r="F72" s="12"/>
      <c r="G72" s="12"/>
    </row>
    <row r="73" spans="5:7" ht="12.75" customHeight="1">
      <c r="E73" s="16"/>
      <c r="F73" s="12"/>
      <c r="G73" s="12"/>
    </row>
    <row r="74" spans="5:7" ht="12.75" customHeight="1">
      <c r="E74" s="16"/>
      <c r="F74" s="12"/>
      <c r="G74" s="12"/>
    </row>
    <row r="75" spans="5:7" ht="12.75" customHeight="1">
      <c r="E75" s="16"/>
      <c r="F75" s="12"/>
      <c r="G75" s="12"/>
    </row>
    <row r="76" spans="5:7" ht="12.75" customHeight="1">
      <c r="E76" s="16"/>
      <c r="F76" s="12"/>
      <c r="G76" s="12"/>
    </row>
    <row r="77" spans="5:7" ht="12.75" customHeight="1">
      <c r="E77" s="16"/>
      <c r="F77" s="12"/>
      <c r="G77" s="12"/>
    </row>
    <row r="78" spans="5:7" ht="12.75" customHeight="1">
      <c r="E78" s="16"/>
      <c r="F78" s="12"/>
      <c r="G78" s="12"/>
    </row>
    <row r="79" spans="5:7" ht="12.75" customHeight="1">
      <c r="E79" s="16"/>
      <c r="F79" s="12"/>
      <c r="G79" s="12"/>
    </row>
    <row r="80" spans="5:7" ht="12.75" customHeight="1">
      <c r="E80" s="16"/>
      <c r="F80" s="12"/>
      <c r="G80" s="12"/>
    </row>
    <row r="81" spans="5:7" ht="12.75" customHeight="1">
      <c r="E81" s="16"/>
      <c r="F81" s="12"/>
      <c r="G81" s="12"/>
    </row>
    <row r="82" spans="5:7" ht="12.75" customHeight="1">
      <c r="E82" s="16"/>
      <c r="F82" s="12"/>
      <c r="G82" s="12"/>
    </row>
    <row r="83" spans="5:7" ht="12.75" customHeight="1">
      <c r="E83" s="16"/>
      <c r="F83" s="12"/>
      <c r="G83" s="12"/>
    </row>
    <row r="84" spans="5:7" ht="12.75" customHeight="1">
      <c r="E84" s="16"/>
      <c r="F84" s="12"/>
      <c r="G84" s="12"/>
    </row>
    <row r="85" spans="5:7" ht="12.75" customHeight="1">
      <c r="E85" s="16"/>
      <c r="F85" s="12"/>
      <c r="G85" s="12"/>
    </row>
    <row r="86" spans="5:7" ht="12.75" customHeight="1">
      <c r="E86" s="16"/>
      <c r="F86" s="12"/>
      <c r="G86" s="12"/>
    </row>
    <row r="87" spans="5:7" ht="12.75" customHeight="1">
      <c r="E87" s="16"/>
      <c r="F87" s="12"/>
      <c r="G87" s="12"/>
    </row>
    <row r="88" spans="5:7" ht="12.75" customHeight="1">
      <c r="E88" s="16"/>
      <c r="F88" s="12"/>
      <c r="G88" s="12"/>
    </row>
    <row r="89" spans="5:7" ht="12.75" customHeight="1">
      <c r="E89" s="16"/>
      <c r="F89" s="12"/>
      <c r="G89" s="12"/>
    </row>
    <row r="90" spans="5:7" ht="12.75" customHeight="1">
      <c r="E90" s="16"/>
      <c r="F90" s="12"/>
      <c r="G90" s="12"/>
    </row>
    <row r="91" spans="5:7" ht="12.75" customHeight="1">
      <c r="E91" s="16"/>
      <c r="F91" s="12"/>
      <c r="G91" s="12"/>
    </row>
    <row r="92" spans="5:7" ht="12.75" customHeight="1">
      <c r="E92" s="16"/>
      <c r="F92" s="12"/>
      <c r="G92" s="12"/>
    </row>
    <row r="93" spans="5:7" ht="12.75" customHeight="1">
      <c r="E93" s="16"/>
      <c r="F93" s="12"/>
      <c r="G93" s="12"/>
    </row>
    <row r="94" spans="5:7" ht="12.75" customHeight="1">
      <c r="E94" s="16"/>
      <c r="F94" s="12"/>
      <c r="G94" s="12"/>
    </row>
    <row r="95" spans="5:7" ht="12.75" customHeight="1">
      <c r="E95" s="16"/>
      <c r="F95" s="12"/>
      <c r="G95" s="12"/>
    </row>
    <row r="96" spans="5:7" ht="12.75" customHeight="1">
      <c r="E96" s="16"/>
      <c r="F96" s="12"/>
      <c r="G96" s="12"/>
    </row>
    <row r="97" spans="5:7" ht="12.75" customHeight="1">
      <c r="E97" s="16"/>
      <c r="F97" s="12"/>
      <c r="G97" s="12"/>
    </row>
    <row r="98" spans="5:7" ht="12.75" customHeight="1">
      <c r="E98" s="16"/>
      <c r="F98" s="12"/>
      <c r="G98" s="12"/>
    </row>
    <row r="99" spans="5:7" ht="12.75" customHeight="1">
      <c r="E99" s="16"/>
      <c r="F99" s="12"/>
      <c r="G99" s="12"/>
    </row>
    <row r="100" spans="5:7" ht="12.75" customHeight="1">
      <c r="E100" s="16"/>
      <c r="F100" s="12"/>
      <c r="G100" s="12"/>
    </row>
    <row r="101" spans="5:7" ht="12.75" customHeight="1">
      <c r="E101" s="16"/>
      <c r="F101" s="12"/>
      <c r="G101" s="12"/>
    </row>
    <row r="102" spans="5:7" ht="12.75" customHeight="1">
      <c r="E102" s="16"/>
      <c r="F102" s="12"/>
      <c r="G102" s="12"/>
    </row>
    <row r="103" spans="5:7" ht="12.75" customHeight="1">
      <c r="E103" s="16"/>
      <c r="F103" s="12"/>
      <c r="G103" s="12"/>
    </row>
    <row r="104" spans="5:7" ht="12.75" customHeight="1">
      <c r="E104" s="16"/>
      <c r="F104" s="12"/>
      <c r="G104" s="12"/>
    </row>
    <row r="105" spans="5:7" ht="12.75" customHeight="1">
      <c r="E105" s="16"/>
      <c r="F105" s="12"/>
      <c r="G105" s="12"/>
    </row>
    <row r="106" spans="5:7" ht="12.75" customHeight="1">
      <c r="E106" s="16"/>
      <c r="F106" s="12"/>
      <c r="G106" s="12"/>
    </row>
    <row r="107" spans="5:7" ht="12.75" customHeight="1">
      <c r="E107" s="16"/>
      <c r="F107" s="12"/>
      <c r="G107" s="12"/>
    </row>
    <row r="108" spans="5:7" ht="12.75" customHeight="1">
      <c r="E108" s="16"/>
      <c r="F108" s="12"/>
      <c r="G108" s="12"/>
    </row>
    <row r="109" spans="5:7" ht="12.75" customHeight="1">
      <c r="E109" s="16"/>
      <c r="F109" s="12"/>
      <c r="G109" s="12"/>
    </row>
    <row r="110" spans="5:7" ht="12.75" customHeight="1">
      <c r="E110" s="16"/>
      <c r="F110" s="12"/>
      <c r="G110" s="12"/>
    </row>
    <row r="111" spans="5:7" ht="12.75" customHeight="1">
      <c r="E111" s="16"/>
      <c r="F111" s="12"/>
      <c r="G111" s="12"/>
    </row>
    <row r="112" spans="5:7" ht="12.75" customHeight="1">
      <c r="E112" s="16"/>
      <c r="F112" s="12"/>
      <c r="G112" s="12"/>
    </row>
    <row r="113" spans="5:7" ht="12.75" customHeight="1">
      <c r="E113" s="16"/>
      <c r="F113" s="12"/>
      <c r="G113" s="12"/>
    </row>
    <row r="114" spans="5:7" ht="12.75" customHeight="1">
      <c r="E114" s="16"/>
      <c r="F114" s="12"/>
      <c r="G114" s="12"/>
    </row>
    <row r="115" spans="5:7" ht="12.75" customHeight="1">
      <c r="E115" s="16"/>
      <c r="F115" s="12"/>
      <c r="G115" s="12"/>
    </row>
    <row r="116" spans="5:7" ht="12.75" customHeight="1">
      <c r="E116" s="16"/>
      <c r="F116" s="12"/>
      <c r="G116" s="12"/>
    </row>
    <row r="117" spans="5:7" ht="12.75" customHeight="1">
      <c r="E117" s="16"/>
      <c r="F117" s="12"/>
      <c r="G117" s="12"/>
    </row>
    <row r="118" spans="5:7" ht="12.75" customHeight="1">
      <c r="E118" s="16"/>
      <c r="F118" s="12"/>
      <c r="G118" s="12"/>
    </row>
    <row r="119" spans="5:7" ht="12.75" customHeight="1">
      <c r="E119" s="16"/>
      <c r="F119" s="12"/>
      <c r="G119" s="12"/>
    </row>
    <row r="120" spans="5:7" ht="12.75" customHeight="1">
      <c r="E120" s="16"/>
      <c r="F120" s="12"/>
      <c r="G120" s="12"/>
    </row>
    <row r="121" spans="5:7" ht="12.75" customHeight="1">
      <c r="E121" s="16"/>
      <c r="F121" s="12"/>
      <c r="G121" s="12"/>
    </row>
    <row r="122" spans="5:7" ht="12.75" customHeight="1">
      <c r="E122" s="16"/>
      <c r="F122" s="12"/>
      <c r="G122" s="12"/>
    </row>
    <row r="123" spans="5:7" ht="12.75" customHeight="1">
      <c r="E123" s="16"/>
      <c r="F123" s="12"/>
      <c r="G123" s="12"/>
    </row>
    <row r="124" spans="5:7" ht="12.75" customHeight="1">
      <c r="E124" s="16"/>
      <c r="F124" s="12"/>
      <c r="G124" s="12"/>
    </row>
    <row r="125" spans="5:7" ht="12.75" customHeight="1">
      <c r="E125" s="16"/>
      <c r="F125" s="12"/>
      <c r="G125" s="12"/>
    </row>
    <row r="126" spans="5:7" ht="12.75" customHeight="1">
      <c r="E126" s="16"/>
      <c r="F126" s="12"/>
      <c r="G126" s="12"/>
    </row>
    <row r="127" spans="5:7" ht="12.75" customHeight="1">
      <c r="E127" s="16"/>
      <c r="F127" s="12"/>
      <c r="G127" s="12"/>
    </row>
    <row r="128" spans="5:7" ht="12.75" customHeight="1">
      <c r="E128" s="16"/>
      <c r="F128" s="12"/>
      <c r="G128" s="12"/>
    </row>
    <row r="129" spans="5:7" ht="12.75" customHeight="1">
      <c r="E129" s="16"/>
      <c r="F129" s="12"/>
      <c r="G129" s="12"/>
    </row>
    <row r="130" spans="5:7" ht="12.75" customHeight="1">
      <c r="E130" s="16"/>
      <c r="F130" s="12"/>
      <c r="G130" s="12"/>
    </row>
    <row r="131" spans="5:7" ht="12.75" customHeight="1">
      <c r="E131" s="16"/>
      <c r="F131" s="12"/>
      <c r="G131" s="12"/>
    </row>
    <row r="132" spans="5:7" ht="12.75" customHeight="1">
      <c r="E132" s="16"/>
      <c r="F132" s="12"/>
      <c r="G132" s="12"/>
    </row>
    <row r="133" spans="5:7" ht="12.75" customHeight="1">
      <c r="E133" s="16"/>
      <c r="F133" s="12"/>
      <c r="G133" s="12"/>
    </row>
    <row r="134" spans="5:7" ht="12.75" customHeight="1">
      <c r="E134" s="16"/>
      <c r="F134" s="12"/>
      <c r="G134" s="12"/>
    </row>
    <row r="135" spans="5:7" ht="12.75" customHeight="1">
      <c r="E135" s="16"/>
      <c r="F135" s="12"/>
      <c r="G135" s="12"/>
    </row>
    <row r="136" spans="5:7" ht="12.75" customHeight="1">
      <c r="E136" s="16"/>
      <c r="F136" s="12"/>
      <c r="G136" s="12"/>
    </row>
    <row r="137" spans="5:7" ht="12.75" customHeight="1">
      <c r="E137" s="16"/>
      <c r="F137" s="12"/>
      <c r="G137" s="12"/>
    </row>
    <row r="138" spans="5:7" ht="12.75" customHeight="1">
      <c r="E138" s="16"/>
      <c r="F138" s="12"/>
      <c r="G138" s="12"/>
    </row>
    <row r="139" spans="5:7" ht="12.75" customHeight="1">
      <c r="E139" s="16"/>
      <c r="F139" s="12"/>
      <c r="G139" s="12"/>
    </row>
    <row r="140" spans="5:7" ht="12.75" customHeight="1">
      <c r="E140" s="16"/>
      <c r="F140" s="12"/>
      <c r="G140" s="12"/>
    </row>
    <row r="141" spans="5:7" ht="12.75" customHeight="1">
      <c r="E141" s="16"/>
      <c r="F141" s="12"/>
      <c r="G141" s="12"/>
    </row>
    <row r="142" spans="5:7" ht="12.75" customHeight="1">
      <c r="E142" s="16"/>
      <c r="F142" s="12"/>
      <c r="G142" s="12"/>
    </row>
    <row r="143" spans="5:7" ht="12.75" customHeight="1">
      <c r="E143" s="16"/>
      <c r="F143" s="12"/>
      <c r="G143" s="12"/>
    </row>
    <row r="144" spans="5:7" ht="12.75" customHeight="1">
      <c r="E144" s="16"/>
      <c r="F144" s="12"/>
      <c r="G144" s="12"/>
    </row>
    <row r="145" spans="5:7" ht="12.75" customHeight="1">
      <c r="E145" s="16"/>
      <c r="F145" s="12"/>
      <c r="G145" s="12"/>
    </row>
    <row r="146" spans="5:7" ht="12.75" customHeight="1">
      <c r="E146" s="16"/>
      <c r="F146" s="12"/>
      <c r="G146" s="12"/>
    </row>
    <row r="147" spans="5:7" ht="12.75" customHeight="1">
      <c r="E147" s="16"/>
      <c r="F147" s="12"/>
      <c r="G147" s="12"/>
    </row>
    <row r="148" spans="5:7" ht="12.75" customHeight="1">
      <c r="E148" s="16"/>
      <c r="F148" s="12"/>
      <c r="G148" s="12"/>
    </row>
    <row r="149" spans="5:7" ht="12.75" customHeight="1">
      <c r="E149" s="16"/>
      <c r="F149" s="12"/>
      <c r="G149" s="12"/>
    </row>
    <row r="150" spans="5:7" ht="12.75" customHeight="1">
      <c r="E150" s="16"/>
      <c r="F150" s="12"/>
      <c r="G150" s="12"/>
    </row>
    <row r="151" spans="5:7" ht="12.75" customHeight="1">
      <c r="E151" s="16"/>
      <c r="F151" s="12"/>
      <c r="G151" s="12"/>
    </row>
    <row r="152" spans="5:7" ht="12.75" customHeight="1">
      <c r="E152" s="16"/>
      <c r="F152" s="12"/>
      <c r="G152" s="12"/>
    </row>
    <row r="153" spans="5:7" ht="12.75" customHeight="1">
      <c r="E153" s="16"/>
      <c r="F153" s="12"/>
      <c r="G153" s="12"/>
    </row>
    <row r="154" spans="5:7" ht="12.75" customHeight="1">
      <c r="E154" s="16"/>
      <c r="F154" s="12"/>
      <c r="G154" s="12"/>
    </row>
    <row r="155" spans="5:7" ht="12.75" customHeight="1">
      <c r="E155" s="16"/>
      <c r="F155" s="12"/>
      <c r="G155" s="12"/>
    </row>
    <row r="156" spans="5:7" ht="12.75" customHeight="1">
      <c r="E156" s="16"/>
      <c r="F156" s="12"/>
      <c r="G156" s="12"/>
    </row>
    <row r="157" spans="5:7" ht="12.75" customHeight="1">
      <c r="E157" s="16"/>
      <c r="F157" s="12"/>
      <c r="G157" s="12"/>
    </row>
    <row r="158" spans="5:7" ht="12.75" customHeight="1">
      <c r="E158" s="16"/>
      <c r="F158" s="12"/>
      <c r="G158" s="12"/>
    </row>
    <row r="159" spans="5:7" ht="12.75" customHeight="1">
      <c r="E159" s="16"/>
      <c r="F159" s="12"/>
      <c r="G159" s="12"/>
    </row>
    <row r="160" spans="5:7" ht="12.75" customHeight="1">
      <c r="E160" s="16"/>
      <c r="F160" s="12"/>
      <c r="G160" s="12"/>
    </row>
    <row r="161" spans="5:7" ht="12.75" customHeight="1">
      <c r="E161" s="16"/>
      <c r="F161" s="12"/>
      <c r="G161" s="12"/>
    </row>
    <row r="162" spans="5:7" ht="12.75" customHeight="1">
      <c r="E162" s="16"/>
      <c r="F162" s="12"/>
      <c r="G162" s="12"/>
    </row>
    <row r="163" spans="5:7" ht="12.75" customHeight="1">
      <c r="E163" s="16"/>
      <c r="F163" s="12"/>
      <c r="G163" s="12"/>
    </row>
    <row r="164" spans="5:7" ht="12.75" customHeight="1">
      <c r="E164" s="16"/>
      <c r="F164" s="12"/>
      <c r="G164" s="12"/>
    </row>
    <row r="165" spans="5:7" ht="12.75" customHeight="1">
      <c r="E165" s="16"/>
      <c r="F165" s="12"/>
      <c r="G165" s="12"/>
    </row>
    <row r="166" spans="5:7" ht="12.75" customHeight="1">
      <c r="E166" s="16"/>
      <c r="F166" s="12"/>
      <c r="G166" s="12"/>
    </row>
    <row r="167" spans="5:7" ht="12.75" customHeight="1">
      <c r="E167" s="16"/>
      <c r="F167" s="12"/>
      <c r="G167" s="12"/>
    </row>
    <row r="168" spans="5:7" ht="12.75" customHeight="1">
      <c r="E168" s="16"/>
      <c r="F168" s="12"/>
      <c r="G168" s="12"/>
    </row>
    <row r="169" spans="5:7" ht="12.75" customHeight="1">
      <c r="E169" s="16"/>
      <c r="F169" s="12"/>
      <c r="G169" s="12"/>
    </row>
    <row r="170" spans="5:7" ht="12.75" customHeight="1">
      <c r="E170" s="16"/>
      <c r="F170" s="12"/>
      <c r="G170" s="12"/>
    </row>
    <row r="171" spans="5:7" ht="12.75" customHeight="1">
      <c r="E171" s="16"/>
      <c r="F171" s="12"/>
      <c r="G171" s="12"/>
    </row>
    <row r="172" spans="5:7" ht="12.75" customHeight="1">
      <c r="E172" s="16"/>
      <c r="F172" s="12"/>
      <c r="G172" s="12"/>
    </row>
    <row r="173" spans="5:7" ht="12.75" customHeight="1">
      <c r="E173" s="16"/>
      <c r="F173" s="12"/>
      <c r="G173" s="12"/>
    </row>
    <row r="174" spans="5:7" ht="12.75" customHeight="1">
      <c r="E174" s="16"/>
      <c r="F174" s="12"/>
      <c r="G174" s="12"/>
    </row>
    <row r="175" spans="5:7" ht="12.75" customHeight="1">
      <c r="E175" s="16"/>
      <c r="F175" s="12"/>
      <c r="G175" s="12"/>
    </row>
    <row r="176" spans="5:7" ht="12.75" customHeight="1">
      <c r="E176" s="16"/>
      <c r="F176" s="12"/>
      <c r="G176" s="12"/>
    </row>
    <row r="177" spans="5:7" ht="12.75" customHeight="1">
      <c r="E177" s="16"/>
      <c r="F177" s="12"/>
      <c r="G177" s="12"/>
    </row>
    <row r="178" spans="5:7" ht="12.75" customHeight="1">
      <c r="E178" s="16"/>
      <c r="F178" s="12"/>
      <c r="G178" s="12"/>
    </row>
    <row r="179" spans="5:7" ht="12.75" customHeight="1">
      <c r="E179" s="16"/>
      <c r="F179" s="12"/>
      <c r="G179" s="12"/>
    </row>
    <row r="180" spans="5:7" ht="12.75" customHeight="1">
      <c r="E180" s="16"/>
      <c r="F180" s="12"/>
      <c r="G180" s="12"/>
    </row>
    <row r="181" spans="5:7" ht="12.75" customHeight="1">
      <c r="E181" s="16"/>
      <c r="F181" s="12"/>
      <c r="G181" s="12"/>
    </row>
    <row r="182" spans="5:7" ht="12.75" customHeight="1">
      <c r="E182" s="16"/>
      <c r="F182" s="12"/>
      <c r="G182" s="12"/>
    </row>
    <row r="183" spans="5:7" ht="12.75" customHeight="1">
      <c r="E183" s="16"/>
      <c r="F183" s="12"/>
      <c r="G183" s="12"/>
    </row>
    <row r="184" spans="5:7" ht="12.75" customHeight="1">
      <c r="E184" s="16"/>
      <c r="F184" s="12"/>
      <c r="G184" s="12"/>
    </row>
    <row r="185" spans="5:7" ht="12.75" customHeight="1">
      <c r="E185" s="16"/>
      <c r="F185" s="12"/>
      <c r="G185" s="12"/>
    </row>
    <row r="186" spans="5:7" ht="12.75" customHeight="1">
      <c r="E186" s="16"/>
      <c r="F186" s="12"/>
      <c r="G186" s="12"/>
    </row>
    <row r="187" spans="5:7" ht="12.75" customHeight="1">
      <c r="E187" s="16"/>
      <c r="F187" s="12"/>
      <c r="G187" s="12"/>
    </row>
    <row r="188" spans="5:7" ht="12.75" customHeight="1">
      <c r="E188" s="16"/>
      <c r="F188" s="12"/>
      <c r="G188" s="12"/>
    </row>
    <row r="189" spans="5:7" ht="12.75" customHeight="1">
      <c r="E189" s="16"/>
      <c r="F189" s="12"/>
      <c r="G189" s="12"/>
    </row>
    <row r="190" spans="5:7" ht="12.75" customHeight="1">
      <c r="E190" s="16"/>
      <c r="F190" s="12"/>
      <c r="G190" s="12"/>
    </row>
    <row r="191" spans="5:7" ht="12.75" customHeight="1">
      <c r="E191" s="16"/>
      <c r="F191" s="12"/>
      <c r="G191" s="12"/>
    </row>
    <row r="192" spans="5:7" ht="12.75" customHeight="1">
      <c r="E192" s="16"/>
      <c r="F192" s="12"/>
      <c r="G192" s="12"/>
    </row>
    <row r="193" spans="5:7" ht="12.75" customHeight="1">
      <c r="E193" s="16"/>
      <c r="F193" s="12"/>
      <c r="G193" s="12"/>
    </row>
    <row r="194" spans="5:7" ht="12.75" customHeight="1">
      <c r="E194" s="16"/>
      <c r="F194" s="12"/>
      <c r="G194" s="12"/>
    </row>
    <row r="195" spans="5:7" ht="12.75" customHeight="1">
      <c r="E195" s="16"/>
      <c r="F195" s="12"/>
      <c r="G195" s="12"/>
    </row>
    <row r="196" spans="5:7" ht="12.75" customHeight="1">
      <c r="E196" s="16"/>
      <c r="F196" s="12"/>
      <c r="G196" s="12"/>
    </row>
    <row r="197" spans="5:7" ht="12.75" customHeight="1">
      <c r="E197" s="16"/>
      <c r="F197" s="12"/>
      <c r="G197" s="12"/>
    </row>
    <row r="198" spans="5:7" ht="12.75" customHeight="1">
      <c r="E198" s="16"/>
      <c r="F198" s="12"/>
      <c r="G198" s="12"/>
    </row>
    <row r="199" spans="5:7" ht="12.75" customHeight="1">
      <c r="E199" s="16"/>
      <c r="F199" s="12"/>
      <c r="G199" s="12"/>
    </row>
    <row r="200" spans="5:7" ht="12.75" customHeight="1">
      <c r="E200" s="16"/>
      <c r="F200" s="12"/>
      <c r="G200" s="12"/>
    </row>
    <row r="201" spans="5:7" ht="12.75" customHeight="1">
      <c r="E201" s="16"/>
      <c r="F201" s="12"/>
      <c r="G201" s="12"/>
    </row>
    <row r="202" spans="5:7" ht="12.75" customHeight="1">
      <c r="E202" s="16"/>
      <c r="F202" s="12"/>
      <c r="G202" s="12"/>
    </row>
    <row r="203" spans="5:7" ht="12.75" customHeight="1">
      <c r="E203" s="16"/>
      <c r="F203" s="12"/>
      <c r="G203" s="12"/>
    </row>
    <row r="204" spans="5:7" ht="12.75" customHeight="1">
      <c r="E204" s="16"/>
      <c r="F204" s="12"/>
      <c r="G204" s="12"/>
    </row>
    <row r="205" spans="5:7" ht="12.75" customHeight="1">
      <c r="E205" s="16"/>
      <c r="F205" s="12"/>
      <c r="G205" s="12"/>
    </row>
    <row r="206" spans="5:7" ht="12.75" customHeight="1">
      <c r="E206" s="16"/>
      <c r="F206" s="12"/>
      <c r="G206" s="12"/>
    </row>
    <row r="207" spans="5:7" ht="12.75" customHeight="1">
      <c r="E207" s="16"/>
      <c r="F207" s="12"/>
      <c r="G207" s="12"/>
    </row>
    <row r="208" spans="5:7" ht="12.75" customHeight="1">
      <c r="E208" s="16"/>
      <c r="F208" s="12"/>
      <c r="G208" s="12"/>
    </row>
    <row r="209" spans="5:7" ht="12.75" customHeight="1">
      <c r="E209" s="16"/>
      <c r="F209" s="12"/>
      <c r="G209" s="12"/>
    </row>
    <row r="210" spans="5:7" ht="12.75" customHeight="1">
      <c r="E210" s="16"/>
      <c r="F210" s="12"/>
      <c r="G210" s="12"/>
    </row>
    <row r="211" spans="5:7" ht="12.75" customHeight="1">
      <c r="E211" s="16"/>
      <c r="F211" s="12"/>
      <c r="G211" s="12"/>
    </row>
    <row r="212" spans="5:7" ht="12.75" customHeight="1">
      <c r="E212" s="16"/>
      <c r="F212" s="12"/>
      <c r="G212" s="12"/>
    </row>
    <row r="213" spans="5:7" ht="12.75" customHeight="1">
      <c r="E213" s="16"/>
      <c r="F213" s="12"/>
      <c r="G213" s="12"/>
    </row>
    <row r="214" spans="5:7" ht="12.75" customHeight="1">
      <c r="E214" s="16"/>
      <c r="F214" s="12"/>
      <c r="G214" s="12"/>
    </row>
    <row r="215" spans="5:7" ht="12.75" customHeight="1">
      <c r="E215" s="16"/>
      <c r="F215" s="12"/>
      <c r="G215" s="12"/>
    </row>
    <row r="216" spans="5:7" ht="12.75" customHeight="1">
      <c r="E216" s="16"/>
      <c r="F216" s="12"/>
      <c r="G216" s="12"/>
    </row>
    <row r="217" spans="5:7" ht="12.75" customHeight="1">
      <c r="E217" s="16"/>
      <c r="F217" s="12"/>
      <c r="G217" s="12"/>
    </row>
    <row r="218" spans="5:7" ht="12.75" customHeight="1">
      <c r="E218" s="16"/>
      <c r="F218" s="12"/>
      <c r="G218" s="12"/>
    </row>
    <row r="219" spans="5:7" ht="12.75" customHeight="1">
      <c r="E219" s="16"/>
      <c r="F219" s="12"/>
      <c r="G219" s="12"/>
    </row>
    <row r="220" spans="5:7" ht="12.75" customHeight="1">
      <c r="E220" s="16"/>
      <c r="F220" s="12"/>
      <c r="G220" s="12"/>
    </row>
    <row r="221" spans="5:7" ht="12.75" customHeight="1">
      <c r="E221" s="16"/>
      <c r="F221" s="12"/>
      <c r="G221" s="12"/>
    </row>
    <row r="222" spans="5:7" ht="12.75" customHeight="1">
      <c r="E222" s="16"/>
      <c r="F222" s="12"/>
      <c r="G222" s="12"/>
    </row>
    <row r="223" spans="5:7" ht="12.75" customHeight="1">
      <c r="E223" s="16"/>
      <c r="F223" s="12"/>
      <c r="G223" s="12"/>
    </row>
    <row r="224" spans="5:7" ht="12.75" customHeight="1">
      <c r="E224" s="16"/>
      <c r="F224" s="12"/>
      <c r="G224" s="12"/>
    </row>
    <row r="225" spans="5:7" ht="12.75" customHeight="1">
      <c r="E225" s="16"/>
      <c r="F225" s="12"/>
      <c r="G225" s="12"/>
    </row>
    <row r="226" spans="5:7" ht="12.75" customHeight="1">
      <c r="E226" s="16"/>
      <c r="F226" s="12"/>
      <c r="G226" s="12"/>
    </row>
    <row r="227" spans="5:7" ht="12.75" customHeight="1">
      <c r="E227" s="16"/>
      <c r="F227" s="12"/>
      <c r="G227" s="12"/>
    </row>
    <row r="228" spans="5:7" ht="12.75" customHeight="1">
      <c r="E228" s="16"/>
      <c r="F228" s="12"/>
      <c r="G228" s="12"/>
    </row>
    <row r="229" spans="5:7" ht="12.75" customHeight="1">
      <c r="E229" s="16"/>
      <c r="F229" s="12"/>
      <c r="G229" s="12"/>
    </row>
    <row r="230" spans="5:7" ht="12.75" customHeight="1">
      <c r="E230" s="16"/>
      <c r="F230" s="12"/>
      <c r="G230" s="12"/>
    </row>
    <row r="231" spans="5:7" ht="12.75" customHeight="1">
      <c r="E231" s="16"/>
      <c r="F231" s="12"/>
      <c r="G231" s="12"/>
    </row>
    <row r="232" spans="5:7" ht="12.75" customHeight="1">
      <c r="E232" s="16"/>
      <c r="F232" s="12"/>
      <c r="G232" s="12"/>
    </row>
    <row r="233" spans="5:7" ht="12.75" customHeight="1">
      <c r="E233" s="16"/>
      <c r="F233" s="12"/>
      <c r="G233" s="12"/>
    </row>
    <row r="234" spans="5:7" ht="12.75" customHeight="1">
      <c r="E234" s="16"/>
      <c r="F234" s="12"/>
      <c r="G234" s="12"/>
    </row>
    <row r="235" spans="5:7" ht="12.75" customHeight="1">
      <c r="E235" s="16"/>
      <c r="F235" s="12"/>
      <c r="G235" s="12"/>
    </row>
    <row r="236" spans="5:7" ht="12.75" customHeight="1">
      <c r="E236" s="16"/>
      <c r="F236" s="12"/>
      <c r="G236" s="12"/>
    </row>
    <row r="237" spans="5:7" ht="12.75" customHeight="1">
      <c r="E237" s="16"/>
      <c r="F237" s="12"/>
      <c r="G237" s="12"/>
    </row>
    <row r="238" spans="5:7" ht="12.75" customHeight="1">
      <c r="E238" s="16"/>
      <c r="F238" s="12"/>
      <c r="G238" s="12"/>
    </row>
    <row r="239" spans="5:7" ht="12.75" customHeight="1">
      <c r="E239" s="16"/>
      <c r="F239" s="12"/>
      <c r="G239" s="12"/>
    </row>
    <row r="240" spans="5:7" ht="12.75" customHeight="1">
      <c r="E240" s="16"/>
      <c r="F240" s="12"/>
      <c r="G240" s="12"/>
    </row>
    <row r="241" spans="5:7" ht="12.75" customHeight="1">
      <c r="E241" s="16"/>
      <c r="F241" s="12"/>
      <c r="G241" s="12"/>
    </row>
    <row r="242" spans="5:7" ht="12.75" customHeight="1">
      <c r="E242" s="16"/>
      <c r="F242" s="12"/>
      <c r="G242" s="12"/>
    </row>
    <row r="243" spans="5:7" ht="12.75" customHeight="1">
      <c r="E243" s="16"/>
      <c r="F243" s="12"/>
      <c r="G243" s="12"/>
    </row>
    <row r="244" spans="5:7" ht="12.75" customHeight="1">
      <c r="E244" s="16"/>
      <c r="F244" s="12"/>
      <c r="G244" s="12"/>
    </row>
    <row r="245" spans="5:7" ht="12.75" customHeight="1">
      <c r="E245" s="16"/>
      <c r="F245" s="12"/>
      <c r="G245" s="12"/>
    </row>
    <row r="246" spans="5:7" ht="12.75" customHeight="1">
      <c r="E246" s="16"/>
      <c r="F246" s="12"/>
      <c r="G246" s="12"/>
    </row>
    <row r="247" spans="5:7" ht="12.75" customHeight="1">
      <c r="E247" s="16"/>
      <c r="F247" s="12"/>
      <c r="G247" s="12"/>
    </row>
    <row r="248" spans="5:7" ht="12.75" customHeight="1">
      <c r="E248" s="16"/>
      <c r="F248" s="12"/>
      <c r="G248" s="12"/>
    </row>
    <row r="249" spans="5:7" ht="12.75" customHeight="1">
      <c r="E249" s="16"/>
      <c r="F249" s="12"/>
      <c r="G249" s="12"/>
    </row>
    <row r="250" spans="5:7" ht="12.75" customHeight="1">
      <c r="E250" s="16"/>
      <c r="F250" s="12"/>
      <c r="G250" s="12"/>
    </row>
    <row r="251" spans="5:7" ht="12.75" customHeight="1">
      <c r="E251" s="16"/>
      <c r="F251" s="12"/>
      <c r="G251" s="12"/>
    </row>
    <row r="252" spans="5:7" ht="12.75" customHeight="1">
      <c r="E252" s="16"/>
      <c r="F252" s="12"/>
      <c r="G252" s="12"/>
    </row>
    <row r="253" spans="5:7" ht="12.75" customHeight="1">
      <c r="E253" s="16"/>
      <c r="F253" s="12"/>
      <c r="G253" s="12"/>
    </row>
    <row r="254" spans="5:7" ht="12.75" customHeight="1">
      <c r="E254" s="16"/>
      <c r="F254" s="12"/>
      <c r="G254" s="12"/>
    </row>
    <row r="255" spans="5:7" ht="12.75" customHeight="1">
      <c r="E255" s="16"/>
      <c r="F255" s="12"/>
      <c r="G255" s="12"/>
    </row>
    <row r="256" spans="5:7" ht="12.75" customHeight="1">
      <c r="E256" s="16"/>
      <c r="F256" s="12"/>
      <c r="G256" s="12"/>
    </row>
    <row r="257" spans="5:7" ht="12.75" customHeight="1">
      <c r="E257" s="16"/>
      <c r="F257" s="12"/>
      <c r="G257" s="12"/>
    </row>
    <row r="258" spans="5:7" ht="12.75" customHeight="1">
      <c r="E258" s="16"/>
      <c r="F258" s="12"/>
      <c r="G258" s="12"/>
    </row>
    <row r="259" spans="5:7" ht="12.75" customHeight="1">
      <c r="E259" s="16"/>
      <c r="F259" s="12"/>
      <c r="G259" s="12"/>
    </row>
    <row r="260" spans="5:7" ht="12.75" customHeight="1">
      <c r="E260" s="16"/>
      <c r="F260" s="12"/>
      <c r="G260" s="12"/>
    </row>
    <row r="261" spans="5:7" ht="12.75" customHeight="1">
      <c r="E261" s="16"/>
      <c r="F261" s="12"/>
      <c r="G261" s="12"/>
    </row>
    <row r="262" spans="5:7" ht="12.75" customHeight="1">
      <c r="E262" s="16"/>
      <c r="F262" s="12"/>
      <c r="G262" s="12"/>
    </row>
    <row r="263" spans="5:7" ht="12.75" customHeight="1">
      <c r="E263" s="16"/>
      <c r="F263" s="12"/>
      <c r="G263" s="12"/>
    </row>
    <row r="264" spans="5:7" ht="12.75" customHeight="1">
      <c r="E264" s="16"/>
      <c r="F264" s="12"/>
      <c r="G264" s="12"/>
    </row>
    <row r="265" spans="5:7" ht="12.75" customHeight="1">
      <c r="E265" s="16"/>
      <c r="F265" s="12"/>
      <c r="G265" s="12"/>
    </row>
    <row r="266" spans="5:7" ht="12.75" customHeight="1">
      <c r="E266" s="16"/>
      <c r="F266" s="12"/>
      <c r="G266" s="12"/>
    </row>
    <row r="267" spans="5:7" ht="12.75" customHeight="1">
      <c r="E267" s="16"/>
      <c r="F267" s="12"/>
      <c r="G267" s="12"/>
    </row>
    <row r="268" spans="5:7" ht="12.75" customHeight="1">
      <c r="E268" s="16"/>
      <c r="F268" s="12"/>
      <c r="G268" s="12"/>
    </row>
    <row r="269" spans="5:7" ht="12.75" customHeight="1">
      <c r="E269" s="16"/>
      <c r="F269" s="12"/>
      <c r="G269" s="12"/>
    </row>
    <row r="270" spans="5:7" ht="12.75" customHeight="1">
      <c r="E270" s="16"/>
      <c r="F270" s="12"/>
      <c r="G270" s="12"/>
    </row>
    <row r="271" spans="5:7" ht="12.75" customHeight="1">
      <c r="E271" s="16"/>
      <c r="F271" s="12"/>
      <c r="G271" s="12"/>
    </row>
    <row r="272" spans="5:7" ht="12.75" customHeight="1">
      <c r="E272" s="16"/>
      <c r="F272" s="12"/>
      <c r="G272" s="12"/>
    </row>
    <row r="273" spans="5:7" ht="12.75" customHeight="1">
      <c r="E273" s="16"/>
      <c r="F273" s="12"/>
      <c r="G273" s="12"/>
    </row>
    <row r="274" spans="5:7" ht="12.75" customHeight="1">
      <c r="E274" s="16"/>
      <c r="F274" s="12"/>
      <c r="G274" s="12"/>
    </row>
    <row r="275" spans="5:7" ht="12.75" customHeight="1">
      <c r="E275" s="16"/>
      <c r="F275" s="12"/>
      <c r="G275" s="12"/>
    </row>
    <row r="276" spans="5:7" ht="12.75" customHeight="1">
      <c r="E276" s="16"/>
      <c r="F276" s="12"/>
      <c r="G276" s="12"/>
    </row>
    <row r="277" spans="5:7" ht="12.75" customHeight="1">
      <c r="E277" s="16"/>
      <c r="F277" s="12"/>
      <c r="G277" s="12"/>
    </row>
    <row r="278" spans="5:7" ht="12.75" customHeight="1">
      <c r="E278" s="16"/>
      <c r="F278" s="12"/>
      <c r="G278" s="12"/>
    </row>
    <row r="279" spans="5:7" ht="12.75" customHeight="1">
      <c r="E279" s="16"/>
      <c r="F279" s="12"/>
      <c r="G279" s="12"/>
    </row>
    <row r="280" spans="5:7" ht="12.75" customHeight="1">
      <c r="E280" s="16"/>
      <c r="F280" s="12"/>
      <c r="G280" s="12"/>
    </row>
    <row r="281" spans="5:7" ht="12.75" customHeight="1">
      <c r="E281" s="16"/>
      <c r="F281" s="12"/>
      <c r="G281" s="12"/>
    </row>
    <row r="282" spans="5:7" ht="12.75" customHeight="1">
      <c r="E282" s="16"/>
      <c r="F282" s="12"/>
      <c r="G282" s="12"/>
    </row>
    <row r="283" spans="5:7" ht="12.75" customHeight="1">
      <c r="E283" s="16"/>
      <c r="F283" s="12"/>
      <c r="G283" s="12"/>
    </row>
    <row r="284" spans="5:7" ht="12.75" customHeight="1">
      <c r="E284" s="16"/>
      <c r="F284" s="12"/>
      <c r="G284" s="12"/>
    </row>
    <row r="285" spans="5:7" ht="12.75" customHeight="1">
      <c r="E285" s="16"/>
      <c r="F285" s="12"/>
      <c r="G285" s="12"/>
    </row>
    <row r="286" spans="5:7" ht="12.75" customHeight="1">
      <c r="E286" s="16"/>
      <c r="F286" s="12"/>
      <c r="G286" s="12"/>
    </row>
    <row r="287" spans="5:7" ht="12.75" customHeight="1">
      <c r="E287" s="16"/>
      <c r="F287" s="12"/>
      <c r="G287" s="12"/>
    </row>
    <row r="288" spans="5:7" ht="12.75" customHeight="1">
      <c r="E288" s="16"/>
      <c r="F288" s="12"/>
      <c r="G288" s="12"/>
    </row>
    <row r="289" spans="5:7" ht="12.75" customHeight="1">
      <c r="E289" s="16"/>
      <c r="F289" s="12"/>
      <c r="G289" s="12"/>
    </row>
    <row r="290" spans="5:7" ht="12.75" customHeight="1">
      <c r="E290" s="16"/>
      <c r="F290" s="12"/>
      <c r="G290" s="12"/>
    </row>
    <row r="291" spans="5:7" ht="12.75" customHeight="1">
      <c r="E291" s="16"/>
      <c r="F291" s="12"/>
      <c r="G291" s="12"/>
    </row>
    <row r="292" spans="5:7" ht="12.75" customHeight="1">
      <c r="E292" s="16"/>
      <c r="F292" s="12"/>
      <c r="G292" s="12"/>
    </row>
    <row r="293" spans="5:7" ht="12.75" customHeight="1">
      <c r="E293" s="16"/>
      <c r="F293" s="12"/>
      <c r="G293" s="12"/>
    </row>
    <row r="294" spans="5:7" ht="12.75" customHeight="1">
      <c r="E294" s="16"/>
      <c r="F294" s="12"/>
      <c r="G294" s="12"/>
    </row>
    <row r="295" spans="5:7" ht="12.75" customHeight="1">
      <c r="E295" s="16"/>
      <c r="F295" s="12"/>
      <c r="G295" s="12"/>
    </row>
    <row r="296" spans="5:7" ht="12.75" customHeight="1">
      <c r="E296" s="16"/>
      <c r="F296" s="12"/>
      <c r="G296" s="12"/>
    </row>
    <row r="297" spans="5:7" ht="12.75" customHeight="1">
      <c r="E297" s="16"/>
      <c r="F297" s="12"/>
      <c r="G297" s="12"/>
    </row>
    <row r="298" spans="5:7" ht="12.75" customHeight="1">
      <c r="E298" s="16"/>
      <c r="F298" s="12"/>
      <c r="G298" s="12"/>
    </row>
    <row r="299" spans="5:7" ht="12.75" customHeight="1">
      <c r="E299" s="16"/>
      <c r="F299" s="12"/>
      <c r="G299" s="12"/>
    </row>
    <row r="300" spans="5:7" ht="12.75" customHeight="1">
      <c r="E300" s="16"/>
      <c r="F300" s="12"/>
      <c r="G300" s="12"/>
    </row>
    <row r="301" spans="5:7" ht="12.75" customHeight="1">
      <c r="E301" s="16"/>
      <c r="F301" s="12"/>
      <c r="G301" s="12"/>
    </row>
    <row r="302" spans="5:7" ht="12.75" customHeight="1">
      <c r="E302" s="16"/>
      <c r="F302" s="12"/>
      <c r="G302" s="12"/>
    </row>
    <row r="303" spans="5:7" ht="12.75" customHeight="1">
      <c r="E303" s="16"/>
      <c r="F303" s="12"/>
      <c r="G303" s="12"/>
    </row>
    <row r="304" spans="5:7" ht="12.75" customHeight="1">
      <c r="E304" s="16"/>
      <c r="F304" s="12"/>
      <c r="G304" s="12"/>
    </row>
    <row r="305" spans="5:7" ht="12.75" customHeight="1">
      <c r="E305" s="16"/>
      <c r="F305" s="12"/>
      <c r="G305" s="12"/>
    </row>
    <row r="306" spans="5:7" ht="12.75" customHeight="1">
      <c r="E306" s="16"/>
      <c r="F306" s="12"/>
      <c r="G306" s="12"/>
    </row>
    <row r="307" spans="5:7" ht="12.75" customHeight="1">
      <c r="E307" s="16"/>
      <c r="F307" s="12"/>
      <c r="G307" s="12"/>
    </row>
    <row r="308" spans="5:7" ht="12.75" customHeight="1">
      <c r="E308" s="16"/>
      <c r="F308" s="12"/>
      <c r="G308" s="12"/>
    </row>
    <row r="309" spans="5:7" ht="12.75" customHeight="1">
      <c r="E309" s="16"/>
      <c r="F309" s="12"/>
      <c r="G309" s="12"/>
    </row>
    <row r="310" spans="5:7" ht="12.75" customHeight="1">
      <c r="E310" s="16"/>
      <c r="F310" s="12"/>
      <c r="G310" s="12"/>
    </row>
    <row r="311" spans="5:7" ht="12.75" customHeight="1">
      <c r="E311" s="16"/>
      <c r="F311" s="12"/>
      <c r="G311" s="12"/>
    </row>
    <row r="312" spans="5:7" ht="12.75" customHeight="1">
      <c r="E312" s="16"/>
      <c r="F312" s="12"/>
      <c r="G312" s="12"/>
    </row>
    <row r="313" spans="5:7" ht="12.75" customHeight="1">
      <c r="E313" s="16"/>
      <c r="F313" s="12"/>
      <c r="G313" s="12"/>
    </row>
    <row r="314" spans="5:7" ht="12.75" customHeight="1">
      <c r="E314" s="16"/>
      <c r="F314" s="12"/>
      <c r="G314" s="12"/>
    </row>
    <row r="315" spans="5:7" ht="12.75" customHeight="1">
      <c r="E315" s="16"/>
      <c r="F315" s="12"/>
      <c r="G315" s="12"/>
    </row>
    <row r="316" spans="5:7" ht="12.75" customHeight="1">
      <c r="E316" s="16"/>
      <c r="F316" s="12"/>
      <c r="G316" s="12"/>
    </row>
    <row r="317" spans="5:7" ht="12.75" customHeight="1">
      <c r="E317" s="16"/>
      <c r="F317" s="12"/>
      <c r="G317" s="12"/>
    </row>
    <row r="318" spans="5:7" ht="12.75" customHeight="1">
      <c r="E318" s="16"/>
      <c r="F318" s="12"/>
      <c r="G318" s="12"/>
    </row>
    <row r="319" spans="5:7" ht="12.75" customHeight="1">
      <c r="E319" s="16"/>
      <c r="F319" s="12"/>
      <c r="G319" s="12"/>
    </row>
    <row r="320" spans="5:7" ht="12.75" customHeight="1">
      <c r="E320" s="16"/>
      <c r="F320" s="12"/>
      <c r="G320" s="12"/>
    </row>
    <row r="321" spans="5:7" ht="12.75" customHeight="1">
      <c r="E321" s="16"/>
      <c r="F321" s="12"/>
      <c r="G321" s="12"/>
    </row>
    <row r="322" spans="5:7" ht="12.75" customHeight="1">
      <c r="E322" s="16"/>
      <c r="F322" s="12"/>
      <c r="G322" s="12"/>
    </row>
    <row r="323" spans="5:7" ht="12.75" customHeight="1">
      <c r="E323" s="16"/>
      <c r="F323" s="12"/>
      <c r="G323" s="12"/>
    </row>
    <row r="324" spans="5:7" ht="12.75" customHeight="1">
      <c r="E324" s="16"/>
      <c r="F324" s="12"/>
      <c r="G324" s="12"/>
    </row>
    <row r="325" spans="5:7" ht="12.75" customHeight="1">
      <c r="E325" s="16"/>
      <c r="F325" s="12"/>
      <c r="G325" s="12"/>
    </row>
    <row r="326" spans="5:7" ht="12.75" customHeight="1">
      <c r="E326" s="16"/>
      <c r="F326" s="12"/>
      <c r="G326" s="12"/>
    </row>
    <row r="327" spans="5:7" ht="12.75" customHeight="1">
      <c r="E327" s="16"/>
      <c r="F327" s="12"/>
      <c r="G327" s="12"/>
    </row>
    <row r="328" spans="5:7" ht="12.75" customHeight="1">
      <c r="E328" s="16"/>
      <c r="F328" s="12"/>
      <c r="G328" s="12"/>
    </row>
    <row r="329" spans="5:7" ht="12.75" customHeight="1">
      <c r="E329" s="16"/>
      <c r="F329" s="12"/>
      <c r="G329" s="12"/>
    </row>
    <row r="330" spans="5:7" ht="12.75" customHeight="1">
      <c r="E330" s="16"/>
      <c r="F330" s="12"/>
      <c r="G330" s="12"/>
    </row>
    <row r="331" spans="5:7" ht="12.75" customHeight="1">
      <c r="E331" s="16"/>
      <c r="F331" s="12"/>
      <c r="G331" s="12"/>
    </row>
    <row r="332" spans="5:7" ht="12.75" customHeight="1">
      <c r="E332" s="16"/>
      <c r="F332" s="12"/>
      <c r="G332" s="12"/>
    </row>
    <row r="333" spans="5:7" ht="12.75" customHeight="1">
      <c r="E333" s="16"/>
      <c r="F333" s="12"/>
      <c r="G333" s="12"/>
    </row>
    <row r="334" spans="5:7" ht="12.75" customHeight="1">
      <c r="E334" s="16"/>
      <c r="F334" s="12"/>
      <c r="G334" s="12"/>
    </row>
    <row r="335" spans="5:7" ht="12.75" customHeight="1">
      <c r="E335" s="16"/>
      <c r="F335" s="12"/>
      <c r="G335" s="12"/>
    </row>
    <row r="336" spans="5:7" ht="12.75" customHeight="1">
      <c r="E336" s="16"/>
      <c r="F336" s="12"/>
      <c r="G336" s="12"/>
    </row>
    <row r="337" spans="5:7" ht="12.75" customHeight="1">
      <c r="E337" s="16"/>
      <c r="F337" s="12"/>
      <c r="G337" s="12"/>
    </row>
    <row r="338" spans="5:7" ht="12.75" customHeight="1">
      <c r="E338" s="16"/>
      <c r="F338" s="12"/>
      <c r="G338" s="12"/>
    </row>
    <row r="339" spans="5:7" ht="12.75" customHeight="1">
      <c r="E339" s="16"/>
      <c r="F339" s="12"/>
      <c r="G339" s="12"/>
    </row>
    <row r="340" spans="5:7" ht="12.75" customHeight="1">
      <c r="E340" s="16"/>
      <c r="F340" s="12"/>
      <c r="G340" s="12"/>
    </row>
    <row r="341" spans="5:7" ht="12.75" customHeight="1">
      <c r="E341" s="16"/>
      <c r="F341" s="12"/>
      <c r="G341" s="12"/>
    </row>
    <row r="342" spans="5:7" ht="12.75" customHeight="1">
      <c r="E342" s="16"/>
      <c r="F342" s="12"/>
      <c r="G342" s="12"/>
    </row>
    <row r="343" spans="5:7" ht="12.75" customHeight="1">
      <c r="E343" s="16"/>
      <c r="F343" s="12"/>
      <c r="G343" s="12"/>
    </row>
    <row r="344" spans="5:7" ht="12.75" customHeight="1">
      <c r="E344" s="16"/>
      <c r="F344" s="12"/>
      <c r="G344" s="12"/>
    </row>
    <row r="345" spans="5:7" ht="12.75" customHeight="1">
      <c r="E345" s="16"/>
      <c r="F345" s="12"/>
      <c r="G345" s="12"/>
    </row>
    <row r="346" spans="5:7" ht="12.75" customHeight="1">
      <c r="E346" s="16"/>
      <c r="F346" s="12"/>
      <c r="G346" s="12"/>
    </row>
    <row r="347" spans="5:7" ht="12.75" customHeight="1">
      <c r="E347" s="16"/>
      <c r="F347" s="12"/>
      <c r="G347" s="12"/>
    </row>
    <row r="348" spans="5:7" ht="12.75" customHeight="1">
      <c r="E348" s="16"/>
      <c r="F348" s="12"/>
      <c r="G348" s="12"/>
    </row>
    <row r="349" spans="5:7" ht="12.75" customHeight="1">
      <c r="E349" s="16"/>
      <c r="F349" s="12"/>
      <c r="G349" s="12"/>
    </row>
    <row r="350" spans="5:7" ht="12.75" customHeight="1">
      <c r="E350" s="16"/>
      <c r="F350" s="12"/>
      <c r="G350" s="12"/>
    </row>
    <row r="351" spans="5:7" ht="12.75" customHeight="1">
      <c r="E351" s="16"/>
      <c r="F351" s="12"/>
      <c r="G351" s="12"/>
    </row>
    <row r="352" spans="5:7" ht="12.75" customHeight="1">
      <c r="E352" s="16"/>
      <c r="F352" s="12"/>
      <c r="G352" s="12"/>
    </row>
    <row r="353" spans="5:7" ht="12.75" customHeight="1">
      <c r="E353" s="16"/>
      <c r="F353" s="12"/>
      <c r="G353" s="12"/>
    </row>
    <row r="354" spans="5:7" ht="12.75" customHeight="1">
      <c r="E354" s="16"/>
      <c r="F354" s="12"/>
      <c r="G354" s="12"/>
    </row>
    <row r="355" spans="5:7" ht="12.75" customHeight="1">
      <c r="E355" s="16"/>
      <c r="F355" s="12"/>
      <c r="G355" s="12"/>
    </row>
    <row r="356" spans="5:7" ht="12.75" customHeight="1">
      <c r="E356" s="16"/>
      <c r="F356" s="12"/>
      <c r="G356" s="12"/>
    </row>
    <row r="357" spans="5:7" ht="12.75" customHeight="1">
      <c r="E357" s="16"/>
      <c r="F357" s="12"/>
      <c r="G357" s="12"/>
    </row>
    <row r="358" spans="5:7" ht="12.75" customHeight="1">
      <c r="E358" s="16"/>
      <c r="F358" s="12"/>
      <c r="G358" s="12"/>
    </row>
    <row r="359" spans="5:7" ht="12.75" customHeight="1">
      <c r="E359" s="16"/>
      <c r="F359" s="12"/>
      <c r="G359" s="12"/>
    </row>
    <row r="360" spans="5:7" ht="12.75" customHeight="1">
      <c r="E360" s="16"/>
      <c r="F360" s="12"/>
      <c r="G360" s="12"/>
    </row>
    <row r="361" spans="5:7" ht="12.75" customHeight="1">
      <c r="E361" s="16"/>
      <c r="F361" s="12"/>
      <c r="G361" s="12"/>
    </row>
    <row r="362" spans="5:7" ht="12.75" customHeight="1">
      <c r="E362" s="16"/>
      <c r="F362" s="12"/>
      <c r="G362" s="12"/>
    </row>
    <row r="363" spans="5:7" ht="12.75" customHeight="1">
      <c r="E363" s="16"/>
      <c r="F363" s="12"/>
      <c r="G363" s="12"/>
    </row>
    <row r="364" spans="5:7" ht="12.75" customHeight="1">
      <c r="E364" s="16"/>
      <c r="F364" s="12"/>
      <c r="G364" s="12"/>
    </row>
    <row r="365" spans="5:7" ht="12.75" customHeight="1">
      <c r="E365" s="16"/>
      <c r="F365" s="12"/>
      <c r="G365" s="12"/>
    </row>
    <row r="366" spans="5:7" ht="12.75" customHeight="1">
      <c r="E366" s="16"/>
      <c r="F366" s="12"/>
      <c r="G366" s="12"/>
    </row>
    <row r="367" spans="5:7" ht="12.75" customHeight="1">
      <c r="E367" s="16"/>
      <c r="F367" s="12"/>
      <c r="G367" s="12"/>
    </row>
    <row r="368" spans="5:7" ht="12.75" customHeight="1">
      <c r="E368" s="16"/>
      <c r="F368" s="12"/>
      <c r="G368" s="12"/>
    </row>
    <row r="369" spans="5:7" ht="12.75" customHeight="1">
      <c r="E369" s="16"/>
      <c r="F369" s="12"/>
      <c r="G369" s="12"/>
    </row>
    <row r="370" spans="5:7" ht="12.75" customHeight="1">
      <c r="E370" s="16"/>
      <c r="F370" s="12"/>
      <c r="G370" s="12"/>
    </row>
    <row r="371" spans="5:7" ht="12.75" customHeight="1">
      <c r="E371" s="16"/>
      <c r="F371" s="12"/>
      <c r="G371" s="12"/>
    </row>
    <row r="372" spans="5:7" ht="12.75" customHeight="1">
      <c r="E372" s="16"/>
      <c r="F372" s="12"/>
      <c r="G372" s="12"/>
    </row>
    <row r="373" spans="5:7" ht="12.75" customHeight="1">
      <c r="E373" s="16"/>
      <c r="F373" s="12"/>
      <c r="G373" s="12"/>
    </row>
    <row r="374" spans="5:7" ht="12.75" customHeight="1">
      <c r="E374" s="16"/>
      <c r="F374" s="12"/>
      <c r="G374" s="12"/>
    </row>
    <row r="375" spans="5:7" ht="12.75" customHeight="1">
      <c r="E375" s="16"/>
      <c r="F375" s="12"/>
      <c r="G375" s="12"/>
    </row>
    <row r="376" spans="5:7" ht="12.75" customHeight="1">
      <c r="E376" s="16"/>
      <c r="F376" s="12"/>
      <c r="G376" s="12"/>
    </row>
    <row r="377" spans="5:7" ht="12.75" customHeight="1">
      <c r="E377" s="16"/>
      <c r="F377" s="12"/>
      <c r="G377" s="12"/>
    </row>
    <row r="378" spans="5:7" ht="12.75" customHeight="1">
      <c r="E378" s="16"/>
      <c r="F378" s="12"/>
      <c r="G378" s="12"/>
    </row>
    <row r="379" spans="5:7" ht="12.75" customHeight="1">
      <c r="E379" s="16"/>
      <c r="F379" s="12"/>
      <c r="G379" s="12"/>
    </row>
    <row r="380" spans="5:7" ht="12.75" customHeight="1">
      <c r="E380" s="16"/>
      <c r="F380" s="12"/>
      <c r="G380" s="12"/>
    </row>
    <row r="381" spans="5:7" ht="12.75" customHeight="1">
      <c r="E381" s="16"/>
      <c r="F381" s="12"/>
      <c r="G381" s="12"/>
    </row>
    <row r="382" spans="5:7" ht="12.75" customHeight="1">
      <c r="E382" s="16"/>
      <c r="F382" s="12"/>
      <c r="G382" s="12"/>
    </row>
    <row r="383" spans="5:7" ht="12.75" customHeight="1">
      <c r="E383" s="16"/>
      <c r="F383" s="12"/>
      <c r="G383" s="12"/>
    </row>
    <row r="384" spans="5:7" ht="12.75" customHeight="1">
      <c r="E384" s="16"/>
      <c r="F384" s="12"/>
      <c r="G384" s="12"/>
    </row>
    <row r="385" spans="5:7" ht="12.75" customHeight="1">
      <c r="E385" s="16"/>
      <c r="F385" s="12"/>
      <c r="G385" s="12"/>
    </row>
    <row r="386" spans="5:7" ht="12.75" customHeight="1">
      <c r="E386" s="16"/>
      <c r="F386" s="12"/>
      <c r="G386" s="12"/>
    </row>
    <row r="387" spans="5:7" ht="12.75" customHeight="1">
      <c r="E387" s="16"/>
      <c r="F387" s="12"/>
      <c r="G387" s="12"/>
    </row>
    <row r="388" spans="5:7" ht="12.75" customHeight="1">
      <c r="E388" s="16"/>
      <c r="F388" s="12"/>
      <c r="G388" s="12"/>
    </row>
    <row r="389" spans="5:7" ht="12.75" customHeight="1">
      <c r="E389" s="16"/>
      <c r="F389" s="12"/>
      <c r="G389" s="12"/>
    </row>
    <row r="390" spans="5:7" ht="12.75" customHeight="1">
      <c r="E390" s="16"/>
      <c r="F390" s="12"/>
      <c r="G390" s="12"/>
    </row>
    <row r="391" spans="5:7" ht="12.75" customHeight="1">
      <c r="E391" s="16"/>
      <c r="F391" s="12"/>
      <c r="G391" s="12"/>
    </row>
    <row r="392" spans="5:7" ht="12.75" customHeight="1">
      <c r="E392" s="16"/>
      <c r="F392" s="12"/>
      <c r="G392" s="12"/>
    </row>
    <row r="393" spans="5:7" ht="12.75" customHeight="1">
      <c r="E393" s="16"/>
      <c r="F393" s="12"/>
      <c r="G393" s="12"/>
    </row>
    <row r="394" spans="5:7" ht="12.75" customHeight="1">
      <c r="E394" s="16"/>
      <c r="F394" s="12"/>
      <c r="G394" s="12"/>
    </row>
    <row r="395" spans="5:7" ht="12.75" customHeight="1">
      <c r="E395" s="16"/>
      <c r="F395" s="12"/>
      <c r="G395" s="12"/>
    </row>
    <row r="396" spans="5:7" ht="12.75" customHeight="1">
      <c r="E396" s="16"/>
      <c r="F396" s="12"/>
      <c r="G396" s="12"/>
    </row>
    <row r="397" spans="5:7" ht="12.75" customHeight="1">
      <c r="E397" s="16"/>
      <c r="F397" s="12"/>
      <c r="G397" s="12"/>
    </row>
    <row r="398" spans="5:7" ht="12.75" customHeight="1">
      <c r="E398" s="16"/>
      <c r="F398" s="12"/>
      <c r="G398" s="12"/>
    </row>
    <row r="399" spans="5:7" ht="12.75" customHeight="1">
      <c r="E399" s="16"/>
      <c r="F399" s="12"/>
      <c r="G399" s="12"/>
    </row>
    <row r="400" spans="5:7" ht="12.75" customHeight="1">
      <c r="E400" s="16"/>
      <c r="F400" s="12"/>
      <c r="G400" s="12"/>
    </row>
    <row r="401" spans="5:7" ht="12.75" customHeight="1">
      <c r="E401" s="16"/>
      <c r="F401" s="12"/>
      <c r="G401" s="12"/>
    </row>
    <row r="402" spans="5:7" ht="12.75" customHeight="1">
      <c r="E402" s="16"/>
      <c r="F402" s="12"/>
      <c r="G402" s="12"/>
    </row>
    <row r="403" spans="5:7" ht="12.75" customHeight="1">
      <c r="E403" s="16"/>
      <c r="F403" s="12"/>
      <c r="G403" s="12"/>
    </row>
    <row r="404" spans="5:7" ht="12.75" customHeight="1">
      <c r="E404" s="16"/>
      <c r="F404" s="12"/>
      <c r="G404" s="12"/>
    </row>
    <row r="405" spans="5:7" ht="12.75" customHeight="1">
      <c r="E405" s="16"/>
      <c r="F405" s="12"/>
      <c r="G405" s="12"/>
    </row>
    <row r="406" spans="5:7" ht="12.75" customHeight="1">
      <c r="E406" s="16"/>
      <c r="F406" s="12"/>
      <c r="G406" s="12"/>
    </row>
    <row r="407" spans="5:7" ht="12.75" customHeight="1">
      <c r="E407" s="16"/>
      <c r="F407" s="12"/>
      <c r="G407" s="12"/>
    </row>
    <row r="408" spans="5:7" ht="12.75" customHeight="1">
      <c r="E408" s="16"/>
      <c r="F408" s="12"/>
      <c r="G408" s="12"/>
    </row>
    <row r="409" spans="5:7" ht="12.75" customHeight="1">
      <c r="E409" s="16"/>
      <c r="F409" s="12"/>
      <c r="G409" s="12"/>
    </row>
    <row r="410" spans="5:7" ht="12.75" customHeight="1">
      <c r="E410" s="16"/>
      <c r="F410" s="12"/>
      <c r="G410" s="12"/>
    </row>
    <row r="411" spans="5:7" ht="12.75" customHeight="1">
      <c r="E411" s="16"/>
      <c r="F411" s="12"/>
      <c r="G411" s="12"/>
    </row>
    <row r="412" spans="5:7" ht="12.75" customHeight="1">
      <c r="E412" s="16"/>
      <c r="F412" s="12"/>
      <c r="G412" s="12"/>
    </row>
    <row r="413" spans="5:7" ht="12.75" customHeight="1">
      <c r="E413" s="16"/>
      <c r="F413" s="12"/>
      <c r="G413" s="12"/>
    </row>
    <row r="414" spans="5:7" ht="12.75" customHeight="1">
      <c r="E414" s="16"/>
      <c r="F414" s="12"/>
      <c r="G414" s="12"/>
    </row>
    <row r="415" spans="5:7" ht="12.75" customHeight="1">
      <c r="E415" s="16"/>
      <c r="F415" s="12"/>
      <c r="G415" s="12"/>
    </row>
    <row r="416" spans="5:7" ht="12.75" customHeight="1">
      <c r="E416" s="16"/>
      <c r="F416" s="12"/>
      <c r="G416" s="12"/>
    </row>
    <row r="417" spans="5:7" ht="12.75" customHeight="1">
      <c r="E417" s="16"/>
      <c r="F417" s="12"/>
      <c r="G417" s="12"/>
    </row>
    <row r="418" spans="5:7" ht="12.75" customHeight="1">
      <c r="E418" s="16"/>
      <c r="F418" s="12"/>
      <c r="G418" s="12"/>
    </row>
    <row r="419" spans="5:7" ht="12.75" customHeight="1">
      <c r="E419" s="16"/>
      <c r="F419" s="12"/>
      <c r="G419" s="12"/>
    </row>
    <row r="420" spans="5:7" ht="12.75" customHeight="1">
      <c r="E420" s="16"/>
      <c r="F420" s="12"/>
      <c r="G420" s="12"/>
    </row>
    <row r="421" spans="5:7" ht="12.75" customHeight="1">
      <c r="E421" s="16"/>
      <c r="F421" s="12"/>
      <c r="G421" s="12"/>
    </row>
    <row r="422" spans="5:7" ht="12.75" customHeight="1">
      <c r="E422" s="16"/>
      <c r="F422" s="12"/>
      <c r="G422" s="12"/>
    </row>
    <row r="423" spans="5:7" ht="12.75" customHeight="1">
      <c r="E423" s="16"/>
      <c r="F423" s="12"/>
      <c r="G423" s="12"/>
    </row>
    <row r="424" spans="5:7" ht="12.75" customHeight="1">
      <c r="E424" s="16"/>
      <c r="F424" s="12"/>
      <c r="G424" s="12"/>
    </row>
    <row r="425" spans="5:7" ht="12.75" customHeight="1">
      <c r="E425" s="16"/>
      <c r="F425" s="12"/>
      <c r="G425" s="12"/>
    </row>
    <row r="426" spans="5:7" ht="12.75" customHeight="1">
      <c r="E426" s="16"/>
      <c r="F426" s="12"/>
      <c r="G426" s="12"/>
    </row>
    <row r="427" spans="5:7" ht="12.75" customHeight="1">
      <c r="E427" s="16"/>
      <c r="F427" s="12"/>
      <c r="G427" s="12"/>
    </row>
    <row r="428" spans="5:7" ht="12.75" customHeight="1">
      <c r="E428" s="16"/>
      <c r="F428" s="12"/>
      <c r="G428" s="12"/>
    </row>
    <row r="429" spans="5:7" ht="12.75" customHeight="1">
      <c r="E429" s="16"/>
      <c r="F429" s="12"/>
      <c r="G429" s="12"/>
    </row>
    <row r="430" spans="5:7" ht="12.75" customHeight="1">
      <c r="E430" s="16"/>
      <c r="F430" s="12"/>
      <c r="G430" s="12"/>
    </row>
    <row r="431" spans="5:7" ht="12.75" customHeight="1">
      <c r="E431" s="16"/>
      <c r="F431" s="12"/>
      <c r="G431" s="12"/>
    </row>
    <row r="432" spans="5:7" ht="12.75" customHeight="1">
      <c r="E432" s="16"/>
      <c r="F432" s="12"/>
      <c r="G432" s="12"/>
    </row>
    <row r="433" spans="5:7" ht="12.75" customHeight="1">
      <c r="E433" s="16"/>
      <c r="F433" s="12"/>
      <c r="G433" s="12"/>
    </row>
    <row r="434" spans="5:7" ht="12.75" customHeight="1">
      <c r="E434" s="16"/>
      <c r="F434" s="12"/>
      <c r="G434" s="12"/>
    </row>
    <row r="435" spans="5:7" ht="12.75" customHeight="1">
      <c r="E435" s="16"/>
      <c r="F435" s="12"/>
      <c r="G435" s="12"/>
    </row>
    <row r="436" spans="5:7" ht="12.75" customHeight="1">
      <c r="E436" s="16"/>
      <c r="F436" s="12"/>
      <c r="G436" s="12"/>
    </row>
    <row r="437" spans="5:7" ht="12.75" customHeight="1">
      <c r="E437" s="16"/>
      <c r="F437" s="12"/>
      <c r="G437" s="12"/>
    </row>
    <row r="438" spans="5:7" ht="12.75" customHeight="1">
      <c r="E438" s="16"/>
      <c r="F438" s="12"/>
      <c r="G438" s="12"/>
    </row>
    <row r="439" spans="5:7" ht="12.75" customHeight="1">
      <c r="E439" s="16"/>
      <c r="F439" s="12"/>
      <c r="G439" s="12"/>
    </row>
    <row r="440" spans="5:7" ht="12.75" customHeight="1">
      <c r="E440" s="16"/>
      <c r="F440" s="12"/>
      <c r="G440" s="12"/>
    </row>
    <row r="441" spans="5:7" ht="12.75" customHeight="1">
      <c r="E441" s="16"/>
      <c r="F441" s="12"/>
      <c r="G441" s="12"/>
    </row>
    <row r="442" spans="5:7" ht="12.75" customHeight="1">
      <c r="E442" s="16"/>
      <c r="F442" s="12"/>
      <c r="G442" s="12"/>
    </row>
    <row r="443" spans="5:7" ht="12.75" customHeight="1">
      <c r="E443" s="16"/>
      <c r="F443" s="12"/>
      <c r="G443" s="12"/>
    </row>
    <row r="444" spans="5:7" ht="12.75" customHeight="1">
      <c r="E444" s="16"/>
      <c r="F444" s="12"/>
      <c r="G444" s="12"/>
    </row>
    <row r="445" spans="5:7" ht="12.75" customHeight="1">
      <c r="E445" s="16"/>
      <c r="F445" s="12"/>
      <c r="G445" s="12"/>
    </row>
    <row r="446" spans="5:7" ht="12.75" customHeight="1">
      <c r="E446" s="16"/>
      <c r="F446" s="12"/>
      <c r="G446" s="12"/>
    </row>
    <row r="447" spans="5:7" ht="12.75" customHeight="1">
      <c r="E447" s="16"/>
      <c r="F447" s="12"/>
      <c r="G447" s="12"/>
    </row>
    <row r="448" spans="5:7" ht="12.75" customHeight="1">
      <c r="E448" s="16"/>
      <c r="F448" s="12"/>
      <c r="G448" s="12"/>
    </row>
    <row r="449" spans="5:7" ht="12.75" customHeight="1">
      <c r="E449" s="16"/>
      <c r="F449" s="12"/>
      <c r="G449" s="12"/>
    </row>
    <row r="450" spans="5:7" ht="12.75" customHeight="1">
      <c r="E450" s="16"/>
      <c r="F450" s="12"/>
      <c r="G450" s="12"/>
    </row>
    <row r="451" spans="5:7" ht="12.75" customHeight="1">
      <c r="E451" s="16"/>
      <c r="F451" s="12"/>
      <c r="G451" s="12"/>
    </row>
    <row r="452" spans="5:7" ht="12.75" customHeight="1">
      <c r="E452" s="16"/>
      <c r="F452" s="12"/>
      <c r="G452" s="12"/>
    </row>
    <row r="453" spans="5:7" ht="12.75" customHeight="1">
      <c r="E453" s="16"/>
      <c r="F453" s="12"/>
      <c r="G453" s="12"/>
    </row>
    <row r="454" spans="5:7" ht="12.75" customHeight="1">
      <c r="E454" s="16"/>
      <c r="F454" s="12"/>
      <c r="G454" s="12"/>
    </row>
    <row r="455" spans="5:7" ht="12.75" customHeight="1">
      <c r="E455" s="16"/>
      <c r="F455" s="12"/>
      <c r="G455" s="12"/>
    </row>
    <row r="456" spans="5:7" ht="12.75" customHeight="1">
      <c r="E456" s="16"/>
      <c r="F456" s="12"/>
      <c r="G456" s="12"/>
    </row>
    <row r="457" spans="5:7" ht="12.75" customHeight="1">
      <c r="E457" s="16"/>
      <c r="F457" s="12"/>
      <c r="G457" s="12"/>
    </row>
    <row r="458" spans="5:7" ht="12.75" customHeight="1">
      <c r="E458" s="16"/>
      <c r="F458" s="12"/>
      <c r="G458" s="12"/>
    </row>
    <row r="459" spans="5:7" ht="12.75" customHeight="1">
      <c r="E459" s="16"/>
      <c r="F459" s="12"/>
      <c r="G459" s="12"/>
    </row>
    <row r="460" spans="5:7" ht="12.75" customHeight="1">
      <c r="E460" s="16"/>
      <c r="F460" s="12"/>
      <c r="G460" s="12"/>
    </row>
    <row r="461" spans="5:7" ht="12.75" customHeight="1">
      <c r="E461" s="16"/>
      <c r="F461" s="12"/>
      <c r="G461" s="12"/>
    </row>
    <row r="462" spans="5:7" ht="12.75" customHeight="1">
      <c r="E462" s="16"/>
      <c r="F462" s="12"/>
      <c r="G462" s="12"/>
    </row>
    <row r="463" spans="5:7" ht="12.75" customHeight="1">
      <c r="E463" s="16"/>
      <c r="F463" s="12"/>
      <c r="G463" s="12"/>
    </row>
    <row r="464" spans="5:7" ht="12.75" customHeight="1">
      <c r="E464" s="16"/>
      <c r="F464" s="12"/>
      <c r="G464" s="12"/>
    </row>
    <row r="465" spans="5:7" ht="12.75" customHeight="1">
      <c r="E465" s="16"/>
      <c r="F465" s="12"/>
      <c r="G465" s="12"/>
    </row>
    <row r="466" spans="5:7" ht="12.75" customHeight="1">
      <c r="E466" s="16"/>
      <c r="F466" s="12"/>
      <c r="G466" s="12"/>
    </row>
    <row r="467" spans="5:7" ht="12.75" customHeight="1">
      <c r="E467" s="16"/>
      <c r="F467" s="12"/>
      <c r="G467" s="12"/>
    </row>
    <row r="468" spans="5:7" ht="12.75" customHeight="1">
      <c r="E468" s="16"/>
      <c r="F468" s="12"/>
      <c r="G468" s="12"/>
    </row>
    <row r="469" spans="5:7" ht="12.75" customHeight="1">
      <c r="E469" s="16"/>
      <c r="F469" s="12"/>
      <c r="G469" s="12"/>
    </row>
    <row r="470" spans="5:7" ht="12.75" customHeight="1">
      <c r="E470" s="16"/>
      <c r="F470" s="12"/>
      <c r="G470" s="12"/>
    </row>
    <row r="471" spans="5:7" ht="12.75" customHeight="1">
      <c r="E471" s="16"/>
      <c r="F471" s="12"/>
      <c r="G471" s="12"/>
    </row>
    <row r="472" spans="5:7" ht="12.75" customHeight="1">
      <c r="E472" s="16"/>
      <c r="F472" s="12"/>
      <c r="G472" s="12"/>
    </row>
    <row r="473" spans="5:7" ht="12.75" customHeight="1">
      <c r="E473" s="16"/>
      <c r="F473" s="12"/>
      <c r="G473" s="12"/>
    </row>
    <row r="474" spans="5:7" ht="12.75" customHeight="1">
      <c r="E474" s="16"/>
      <c r="F474" s="12"/>
      <c r="G474" s="12"/>
    </row>
    <row r="475" spans="5:7" ht="12.75" customHeight="1">
      <c r="E475" s="16"/>
      <c r="F475" s="12"/>
      <c r="G475" s="12"/>
    </row>
    <row r="476" spans="5:7" ht="12.75" customHeight="1">
      <c r="E476" s="16"/>
      <c r="F476" s="12"/>
      <c r="G476" s="12"/>
    </row>
    <row r="477" spans="5:7" ht="12.75" customHeight="1">
      <c r="E477" s="16"/>
      <c r="F477" s="12"/>
      <c r="G477" s="12"/>
    </row>
    <row r="478" spans="5:7" ht="12.75" customHeight="1">
      <c r="E478" s="16"/>
      <c r="F478" s="12"/>
      <c r="G478" s="12"/>
    </row>
    <row r="479" spans="5:7" ht="12.75" customHeight="1">
      <c r="E479" s="16"/>
      <c r="F479" s="12"/>
      <c r="G479" s="12"/>
    </row>
    <row r="480" spans="5:7" ht="12.75" customHeight="1">
      <c r="E480" s="16"/>
      <c r="F480" s="12"/>
      <c r="G480" s="12"/>
    </row>
    <row r="481" spans="5:7" ht="12.75" customHeight="1">
      <c r="E481" s="16"/>
      <c r="F481" s="12"/>
      <c r="G481" s="12"/>
    </row>
    <row r="482" spans="5:7" ht="12.75" customHeight="1">
      <c r="E482" s="16"/>
      <c r="F482" s="12"/>
      <c r="G482" s="12"/>
    </row>
    <row r="483" spans="5:7" ht="12.75" customHeight="1">
      <c r="E483" s="16"/>
      <c r="F483" s="12"/>
      <c r="G483" s="12"/>
    </row>
    <row r="484" spans="5:7" ht="12.75" customHeight="1">
      <c r="E484" s="16"/>
      <c r="F484" s="12"/>
      <c r="G484" s="12"/>
    </row>
    <row r="485" spans="5:7" ht="12.75" customHeight="1">
      <c r="E485" s="16"/>
      <c r="F485" s="12"/>
      <c r="G485" s="12"/>
    </row>
    <row r="486" spans="5:7" ht="12.75" customHeight="1">
      <c r="E486" s="16"/>
      <c r="F486" s="12"/>
      <c r="G486" s="12"/>
    </row>
    <row r="487" spans="5:7" ht="12.75" customHeight="1">
      <c r="E487" s="16"/>
      <c r="F487" s="12"/>
      <c r="G487" s="12"/>
    </row>
    <row r="488" spans="5:7" ht="12.75" customHeight="1">
      <c r="E488" s="16"/>
      <c r="F488" s="12"/>
      <c r="G488" s="12"/>
    </row>
    <row r="489" spans="5:7" ht="12.75" customHeight="1">
      <c r="E489" s="16"/>
      <c r="F489" s="12"/>
      <c r="G489" s="12"/>
    </row>
    <row r="490" spans="5:7" ht="12.75" customHeight="1">
      <c r="E490" s="16"/>
      <c r="F490" s="12"/>
      <c r="G490" s="12"/>
    </row>
    <row r="491" spans="5:7" ht="12.75" customHeight="1">
      <c r="E491" s="16"/>
      <c r="F491" s="12"/>
      <c r="G491" s="12"/>
    </row>
    <row r="492" spans="5:7" ht="12.75" customHeight="1">
      <c r="E492" s="16"/>
      <c r="F492" s="12"/>
      <c r="G492" s="12"/>
    </row>
    <row r="493" spans="5:7" ht="12.75" customHeight="1">
      <c r="E493" s="16"/>
      <c r="F493" s="12"/>
      <c r="G493" s="12"/>
    </row>
    <row r="494" spans="5:7" ht="12.75" customHeight="1">
      <c r="E494" s="16"/>
      <c r="F494" s="12"/>
      <c r="G494" s="12"/>
    </row>
    <row r="495" spans="5:7" ht="12.75" customHeight="1">
      <c r="E495" s="16"/>
      <c r="F495" s="12"/>
      <c r="G495" s="12"/>
    </row>
    <row r="496" spans="5:7" ht="12.75" customHeight="1">
      <c r="E496" s="16"/>
      <c r="F496" s="12"/>
      <c r="G496" s="12"/>
    </row>
    <row r="497" spans="5:7" ht="12.75" customHeight="1">
      <c r="E497" s="16"/>
      <c r="F497" s="12"/>
      <c r="G497" s="12"/>
    </row>
    <row r="498" spans="5:7" ht="12.75" customHeight="1">
      <c r="E498" s="16"/>
      <c r="F498" s="12"/>
      <c r="G498" s="12"/>
    </row>
    <row r="499" spans="5:7" ht="12.75" customHeight="1">
      <c r="E499" s="16"/>
      <c r="F499" s="12"/>
      <c r="G499" s="12"/>
    </row>
    <row r="500" spans="5:7" ht="12.75" customHeight="1">
      <c r="E500" s="16"/>
      <c r="F500" s="12"/>
      <c r="G500" s="12"/>
    </row>
    <row r="501" spans="5:7" ht="12.75" customHeight="1">
      <c r="E501" s="16"/>
      <c r="F501" s="12"/>
      <c r="G501" s="12"/>
    </row>
    <row r="502" spans="5:7" ht="12.75" customHeight="1">
      <c r="E502" s="16"/>
      <c r="F502" s="12"/>
      <c r="G502" s="12"/>
    </row>
    <row r="503" spans="5:7" ht="12.75" customHeight="1">
      <c r="E503" s="16"/>
      <c r="F503" s="12"/>
      <c r="G503" s="12"/>
    </row>
    <row r="504" spans="5:7" ht="12.75" customHeight="1">
      <c r="E504" s="16"/>
      <c r="F504" s="12"/>
      <c r="G504" s="12"/>
    </row>
    <row r="505" spans="5:7" ht="12.75" customHeight="1">
      <c r="E505" s="16"/>
      <c r="F505" s="12"/>
      <c r="G505" s="12"/>
    </row>
    <row r="506" spans="5:7" ht="12.75" customHeight="1">
      <c r="E506" s="16"/>
      <c r="F506" s="12"/>
      <c r="G506" s="12"/>
    </row>
    <row r="507" spans="5:7" ht="12.75" customHeight="1">
      <c r="E507" s="16"/>
      <c r="F507" s="12"/>
      <c r="G507" s="12"/>
    </row>
    <row r="508" spans="5:7" ht="12.75" customHeight="1">
      <c r="E508" s="16"/>
      <c r="F508" s="12"/>
      <c r="G508" s="12"/>
    </row>
    <row r="509" spans="5:7" ht="12.75" customHeight="1">
      <c r="E509" s="16"/>
      <c r="F509" s="12"/>
      <c r="G509" s="12"/>
    </row>
    <row r="510" spans="5:7" ht="12.75" customHeight="1">
      <c r="E510" s="16"/>
      <c r="F510" s="12"/>
      <c r="G510" s="12"/>
    </row>
    <row r="511" spans="5:7" ht="12.75" customHeight="1">
      <c r="E511" s="16"/>
      <c r="F511" s="12"/>
      <c r="G511" s="12"/>
    </row>
    <row r="512" spans="5:7" ht="12.75" customHeight="1">
      <c r="E512" s="16"/>
      <c r="F512" s="12"/>
      <c r="G512" s="12"/>
    </row>
    <row r="513" spans="5:7" ht="12.75" customHeight="1">
      <c r="E513" s="16"/>
      <c r="F513" s="12"/>
      <c r="G513" s="12"/>
    </row>
    <row r="514" spans="5:7" ht="12.75" customHeight="1">
      <c r="E514" s="16"/>
      <c r="F514" s="12"/>
      <c r="G514" s="12"/>
    </row>
    <row r="515" spans="5:7" ht="12.75" customHeight="1">
      <c r="E515" s="16"/>
      <c r="F515" s="12"/>
      <c r="G515" s="12"/>
    </row>
    <row r="516" spans="5:7" ht="12.75" customHeight="1">
      <c r="E516" s="16"/>
      <c r="F516" s="12"/>
      <c r="G516" s="12"/>
    </row>
    <row r="517" spans="5:7" ht="12.75" customHeight="1">
      <c r="E517" s="16"/>
      <c r="F517" s="12"/>
      <c r="G517" s="12"/>
    </row>
    <row r="518" spans="5:7" ht="12.75" customHeight="1">
      <c r="E518" s="16"/>
      <c r="F518" s="12"/>
      <c r="G518" s="12"/>
    </row>
    <row r="519" spans="5:7" ht="12.75" customHeight="1">
      <c r="E519" s="16"/>
      <c r="F519" s="12"/>
      <c r="G519" s="12"/>
    </row>
    <row r="520" spans="5:7" ht="12.75" customHeight="1">
      <c r="E520" s="16"/>
      <c r="F520" s="12"/>
      <c r="G520" s="12"/>
    </row>
    <row r="521" spans="5:7" ht="12.75" customHeight="1">
      <c r="E521" s="16"/>
      <c r="F521" s="12"/>
      <c r="G521" s="12"/>
    </row>
    <row r="522" spans="5:7" ht="12.75" customHeight="1">
      <c r="E522" s="16"/>
      <c r="F522" s="12"/>
      <c r="G522" s="12"/>
    </row>
    <row r="523" spans="5:7" ht="12.75" customHeight="1">
      <c r="E523" s="16"/>
      <c r="F523" s="12"/>
      <c r="G523" s="12"/>
    </row>
    <row r="524" spans="5:7" ht="12.75" customHeight="1">
      <c r="E524" s="16"/>
      <c r="F524" s="12"/>
      <c r="G524" s="12"/>
    </row>
    <row r="525" spans="5:7" ht="12.75" customHeight="1">
      <c r="E525" s="16"/>
      <c r="F525" s="12"/>
      <c r="G525" s="12"/>
    </row>
    <row r="526" spans="5:7" ht="12.75" customHeight="1">
      <c r="E526" s="16"/>
      <c r="F526" s="12"/>
      <c r="G526" s="12"/>
    </row>
    <row r="527" spans="5:7" ht="12.75" customHeight="1">
      <c r="E527" s="16"/>
      <c r="F527" s="12"/>
      <c r="G527" s="12"/>
    </row>
    <row r="528" spans="5:7" ht="12.75" customHeight="1">
      <c r="E528" s="16"/>
      <c r="F528" s="12"/>
      <c r="G528" s="12"/>
    </row>
    <row r="529" spans="5:7" ht="12.75" customHeight="1">
      <c r="E529" s="16"/>
      <c r="F529" s="12"/>
      <c r="G529" s="12"/>
    </row>
    <row r="530" spans="5:7" ht="12.75" customHeight="1">
      <c r="E530" s="16"/>
      <c r="F530" s="12"/>
      <c r="G530" s="12"/>
    </row>
    <row r="531" spans="5:7" ht="12.75" customHeight="1">
      <c r="E531" s="16"/>
      <c r="F531" s="12"/>
      <c r="G531" s="12"/>
    </row>
    <row r="532" spans="5:7" ht="12.75" customHeight="1">
      <c r="E532" s="16"/>
      <c r="F532" s="12"/>
      <c r="G532" s="12"/>
    </row>
    <row r="533" spans="5:7" ht="12.75" customHeight="1">
      <c r="E533" s="16"/>
      <c r="F533" s="12"/>
      <c r="G533" s="12"/>
    </row>
    <row r="534" spans="5:7" ht="12.75" customHeight="1">
      <c r="E534" s="16"/>
      <c r="F534" s="12"/>
      <c r="G534" s="12"/>
    </row>
    <row r="535" spans="5:7" ht="12.75" customHeight="1">
      <c r="E535" s="16"/>
      <c r="F535" s="12"/>
      <c r="G535" s="12"/>
    </row>
    <row r="536" spans="5:7" ht="12.75" customHeight="1">
      <c r="E536" s="16"/>
      <c r="F536" s="12"/>
      <c r="G536" s="12"/>
    </row>
    <row r="537" spans="5:7" ht="12.75" customHeight="1">
      <c r="E537" s="16"/>
      <c r="F537" s="12"/>
      <c r="G537" s="12"/>
    </row>
    <row r="538" spans="5:7" ht="12.75" customHeight="1">
      <c r="E538" s="16"/>
      <c r="F538" s="12"/>
      <c r="G538" s="12"/>
    </row>
    <row r="539" spans="5:7" ht="12.75" customHeight="1">
      <c r="E539" s="16"/>
      <c r="F539" s="12"/>
      <c r="G539" s="12"/>
    </row>
    <row r="540" spans="5:7" ht="12.75" customHeight="1">
      <c r="E540" s="16"/>
      <c r="F540" s="12"/>
      <c r="G540" s="12"/>
    </row>
    <row r="541" spans="5:7" ht="12.75" customHeight="1">
      <c r="E541" s="16"/>
      <c r="F541" s="12"/>
      <c r="G541" s="12"/>
    </row>
    <row r="542" spans="5:7" ht="12.75" customHeight="1">
      <c r="E542" s="16"/>
      <c r="F542" s="12"/>
      <c r="G542" s="12"/>
    </row>
    <row r="543" spans="5:7" ht="12.75" customHeight="1">
      <c r="E543" s="16"/>
      <c r="F543" s="12"/>
      <c r="G543" s="12"/>
    </row>
    <row r="544" spans="5:7" ht="12.75" customHeight="1">
      <c r="E544" s="16"/>
      <c r="F544" s="12"/>
      <c r="G544" s="12"/>
    </row>
    <row r="545" spans="5:7" ht="12.75" customHeight="1">
      <c r="E545" s="16"/>
      <c r="F545" s="12"/>
      <c r="G545" s="12"/>
    </row>
    <row r="546" spans="5:7" ht="12.75" customHeight="1">
      <c r="E546" s="16"/>
      <c r="F546" s="12"/>
      <c r="G546" s="12"/>
    </row>
    <row r="547" spans="5:7" ht="12.75" customHeight="1">
      <c r="E547" s="16"/>
      <c r="F547" s="12"/>
      <c r="G547" s="12"/>
    </row>
    <row r="548" spans="5:7" ht="12.75" customHeight="1">
      <c r="E548" s="16"/>
      <c r="F548" s="12"/>
      <c r="G548" s="12"/>
    </row>
    <row r="549" spans="5:7" ht="12.75" customHeight="1">
      <c r="E549" s="16"/>
      <c r="F549" s="12"/>
      <c r="G549" s="12"/>
    </row>
    <row r="550" spans="5:7" ht="12.75" customHeight="1">
      <c r="E550" s="16"/>
      <c r="F550" s="12"/>
      <c r="G550" s="12"/>
    </row>
    <row r="551" spans="5:7" ht="12.75" customHeight="1">
      <c r="E551" s="16"/>
      <c r="F551" s="12"/>
      <c r="G551" s="12"/>
    </row>
    <row r="552" spans="5:7" ht="12.75" customHeight="1">
      <c r="E552" s="16"/>
      <c r="F552" s="12"/>
      <c r="G552" s="12"/>
    </row>
    <row r="553" spans="5:7" ht="12.75" customHeight="1">
      <c r="E553" s="16"/>
      <c r="F553" s="12"/>
      <c r="G553" s="12"/>
    </row>
    <row r="554" spans="5:7" ht="12.75" customHeight="1">
      <c r="E554" s="16"/>
      <c r="F554" s="12"/>
      <c r="G554" s="12"/>
    </row>
    <row r="555" spans="5:7" ht="12.75" customHeight="1">
      <c r="E555" s="16"/>
      <c r="F555" s="12"/>
      <c r="G555" s="12"/>
    </row>
    <row r="556" spans="5:7" ht="12.75" customHeight="1">
      <c r="E556" s="16"/>
      <c r="F556" s="12"/>
      <c r="G556" s="12"/>
    </row>
    <row r="557" spans="5:7" ht="12.75" customHeight="1">
      <c r="E557" s="16"/>
      <c r="F557" s="12"/>
      <c r="G557" s="12"/>
    </row>
    <row r="558" spans="5:7" ht="12.75" customHeight="1">
      <c r="E558" s="16"/>
      <c r="F558" s="12"/>
      <c r="G558" s="12"/>
    </row>
    <row r="559" spans="5:7" ht="12.75" customHeight="1">
      <c r="E559" s="16"/>
      <c r="F559" s="12"/>
      <c r="G559" s="12"/>
    </row>
    <row r="560" spans="5:7" ht="12.75" customHeight="1">
      <c r="E560" s="16"/>
      <c r="F560" s="12"/>
      <c r="G560" s="12"/>
    </row>
    <row r="561" spans="5:7" ht="12.75" customHeight="1">
      <c r="E561" s="16"/>
      <c r="F561" s="12"/>
      <c r="G561" s="12"/>
    </row>
    <row r="562" spans="5:7" ht="12.75" customHeight="1">
      <c r="E562" s="16"/>
      <c r="F562" s="12"/>
      <c r="G562" s="12"/>
    </row>
    <row r="563" spans="5:7" ht="12.75" customHeight="1">
      <c r="E563" s="16"/>
      <c r="F563" s="12"/>
      <c r="G563" s="12"/>
    </row>
    <row r="564" spans="5:7" ht="12.75" customHeight="1">
      <c r="E564" s="16"/>
      <c r="F564" s="12"/>
      <c r="G564" s="12"/>
    </row>
    <row r="565" spans="5:7" ht="12.75" customHeight="1">
      <c r="E565" s="16"/>
      <c r="F565" s="12"/>
      <c r="G565" s="12"/>
    </row>
    <row r="566" spans="5:7" ht="12.75" customHeight="1">
      <c r="E566" s="16"/>
      <c r="F566" s="12"/>
      <c r="G566" s="12"/>
    </row>
    <row r="567" spans="5:7" ht="12.75" customHeight="1">
      <c r="E567" s="16"/>
      <c r="F567" s="12"/>
      <c r="G567" s="12"/>
    </row>
    <row r="568" spans="5:7" ht="12.75" customHeight="1">
      <c r="E568" s="16"/>
      <c r="F568" s="12"/>
      <c r="G568" s="12"/>
    </row>
    <row r="569" spans="5:7" ht="12.75" customHeight="1">
      <c r="E569" s="16"/>
      <c r="F569" s="12"/>
      <c r="G569" s="12"/>
    </row>
    <row r="570" spans="5:7" ht="12.75" customHeight="1">
      <c r="E570" s="16"/>
      <c r="F570" s="12"/>
      <c r="G570" s="12"/>
    </row>
    <row r="571" spans="5:7" ht="12.75" customHeight="1">
      <c r="E571" s="16"/>
      <c r="F571" s="12"/>
      <c r="G571" s="12"/>
    </row>
    <row r="572" spans="5:7" ht="12.75" customHeight="1">
      <c r="E572" s="16"/>
      <c r="F572" s="12"/>
      <c r="G572" s="12"/>
    </row>
    <row r="573" spans="5:7" ht="12.75" customHeight="1">
      <c r="E573" s="16"/>
      <c r="F573" s="12"/>
      <c r="G573" s="12"/>
    </row>
    <row r="574" spans="5:7" ht="12.75" customHeight="1">
      <c r="E574" s="16"/>
      <c r="F574" s="12"/>
      <c r="G574" s="12"/>
    </row>
    <row r="575" spans="5:7" ht="12.75" customHeight="1">
      <c r="E575" s="16"/>
      <c r="F575" s="12"/>
      <c r="G575" s="12"/>
    </row>
    <row r="576" spans="5:7" ht="12.75" customHeight="1">
      <c r="E576" s="16"/>
      <c r="F576" s="12"/>
      <c r="G576" s="12"/>
    </row>
    <row r="577" spans="5:7" ht="12.75" customHeight="1">
      <c r="E577" s="16"/>
      <c r="F577" s="12"/>
      <c r="G577" s="12"/>
    </row>
    <row r="578" spans="5:7" ht="12.75" customHeight="1">
      <c r="E578" s="16"/>
      <c r="F578" s="12"/>
      <c r="G578" s="12"/>
    </row>
    <row r="579" spans="5:7" ht="12.75" customHeight="1">
      <c r="E579" s="16"/>
      <c r="F579" s="12"/>
      <c r="G579" s="12"/>
    </row>
    <row r="580" spans="5:7" ht="12.75" customHeight="1">
      <c r="E580" s="16"/>
      <c r="F580" s="12"/>
      <c r="G580" s="12"/>
    </row>
    <row r="581" spans="5:7" ht="12.75" customHeight="1">
      <c r="E581" s="16"/>
      <c r="F581" s="12"/>
      <c r="G581" s="12"/>
    </row>
    <row r="582" spans="5:7" ht="12.75" customHeight="1">
      <c r="E582" s="16"/>
      <c r="F582" s="12"/>
      <c r="G582" s="12"/>
    </row>
    <row r="583" spans="5:7" ht="12.75" customHeight="1">
      <c r="E583" s="16"/>
      <c r="F583" s="12"/>
      <c r="G583" s="12"/>
    </row>
    <row r="584" spans="5:7" ht="12.75" customHeight="1">
      <c r="E584" s="16"/>
      <c r="F584" s="12"/>
      <c r="G584" s="12"/>
    </row>
    <row r="585" spans="5:7" ht="12.75" customHeight="1">
      <c r="E585" s="16"/>
      <c r="F585" s="12"/>
      <c r="G585" s="12"/>
    </row>
    <row r="586" spans="5:7" ht="12.75" customHeight="1">
      <c r="E586" s="16"/>
      <c r="F586" s="12"/>
      <c r="G586" s="12"/>
    </row>
    <row r="587" spans="5:7" ht="12.75" customHeight="1">
      <c r="E587" s="16"/>
      <c r="F587" s="12"/>
      <c r="G587" s="12"/>
    </row>
    <row r="588" spans="5:7" ht="12.75" customHeight="1">
      <c r="E588" s="16"/>
      <c r="F588" s="12"/>
      <c r="G588" s="12"/>
    </row>
    <row r="589" spans="5:7" ht="12.75" customHeight="1">
      <c r="E589" s="16"/>
      <c r="F589" s="12"/>
      <c r="G589" s="12"/>
    </row>
    <row r="590" spans="5:7" ht="12.75" customHeight="1">
      <c r="E590" s="16"/>
      <c r="F590" s="12"/>
      <c r="G590" s="12"/>
    </row>
    <row r="591" spans="5:7" ht="12.75" customHeight="1">
      <c r="E591" s="16"/>
      <c r="F591" s="12"/>
      <c r="G591" s="12"/>
    </row>
    <row r="592" spans="5:7" ht="12.75" customHeight="1">
      <c r="E592" s="16"/>
      <c r="F592" s="12"/>
      <c r="G592" s="12"/>
    </row>
    <row r="593" spans="5:7" ht="12.75" customHeight="1">
      <c r="E593" s="16"/>
      <c r="F593" s="12"/>
      <c r="G593" s="12"/>
    </row>
    <row r="594" spans="5:7" ht="12.75" customHeight="1">
      <c r="E594" s="16"/>
      <c r="F594" s="12"/>
      <c r="G594" s="12"/>
    </row>
    <row r="595" spans="5:7" ht="12.75" customHeight="1">
      <c r="E595" s="16"/>
      <c r="F595" s="12"/>
      <c r="G595" s="12"/>
    </row>
    <row r="596" spans="5:7" ht="12.75" customHeight="1">
      <c r="E596" s="16"/>
      <c r="F596" s="12"/>
      <c r="G596" s="12"/>
    </row>
    <row r="597" spans="5:7" ht="12.75" customHeight="1">
      <c r="E597" s="16"/>
      <c r="F597" s="12"/>
      <c r="G597" s="12"/>
    </row>
    <row r="598" spans="5:7" ht="12.75" customHeight="1">
      <c r="E598" s="16"/>
      <c r="F598" s="12"/>
      <c r="G598" s="12"/>
    </row>
    <row r="599" spans="5:7" ht="12.75" customHeight="1">
      <c r="E599" s="16"/>
      <c r="F599" s="12"/>
      <c r="G599" s="12"/>
    </row>
    <row r="600" spans="5:7" ht="12.75" customHeight="1">
      <c r="E600" s="16"/>
      <c r="F600" s="12"/>
      <c r="G600" s="12"/>
    </row>
    <row r="601" spans="5:7" ht="12.75" customHeight="1">
      <c r="E601" s="16"/>
      <c r="F601" s="12"/>
      <c r="G601" s="12"/>
    </row>
    <row r="602" spans="5:7" ht="12.75" customHeight="1">
      <c r="E602" s="16"/>
      <c r="F602" s="12"/>
      <c r="G602" s="12"/>
    </row>
    <row r="603" spans="5:7" ht="12.75" customHeight="1">
      <c r="E603" s="16"/>
      <c r="F603" s="12"/>
      <c r="G603" s="12"/>
    </row>
    <row r="604" spans="5:7" ht="12.75" customHeight="1">
      <c r="E604" s="16"/>
      <c r="F604" s="12"/>
      <c r="G604" s="12"/>
    </row>
    <row r="605" spans="5:7" ht="12.75" customHeight="1">
      <c r="E605" s="16"/>
      <c r="F605" s="12"/>
      <c r="G605" s="12"/>
    </row>
    <row r="606" spans="5:7" ht="12.75" customHeight="1">
      <c r="E606" s="16"/>
      <c r="F606" s="12"/>
      <c r="G606" s="12"/>
    </row>
    <row r="607" spans="5:7" ht="12.75" customHeight="1">
      <c r="E607" s="16"/>
      <c r="F607" s="12"/>
      <c r="G607" s="12"/>
    </row>
    <row r="608" spans="5:7" ht="12.75" customHeight="1">
      <c r="E608" s="16"/>
      <c r="F608" s="12"/>
      <c r="G608" s="12"/>
    </row>
    <row r="609" spans="5:7" ht="12.75" customHeight="1">
      <c r="E609" s="16"/>
      <c r="F609" s="12"/>
      <c r="G609" s="12"/>
    </row>
    <row r="610" spans="5:7" ht="12.75" customHeight="1">
      <c r="E610" s="16"/>
      <c r="F610" s="12"/>
      <c r="G610" s="12"/>
    </row>
    <row r="611" spans="5:7" ht="12.75" customHeight="1">
      <c r="E611" s="16"/>
      <c r="F611" s="12"/>
      <c r="G611" s="12"/>
    </row>
    <row r="612" spans="5:7" ht="12.75" customHeight="1">
      <c r="E612" s="16"/>
      <c r="F612" s="12"/>
      <c r="G612" s="12"/>
    </row>
    <row r="613" spans="5:7" ht="12.75" customHeight="1">
      <c r="E613" s="16"/>
      <c r="F613" s="12"/>
      <c r="G613" s="12"/>
    </row>
    <row r="614" spans="5:7" ht="12.75" customHeight="1">
      <c r="E614" s="16"/>
      <c r="F614" s="12"/>
      <c r="G614" s="12"/>
    </row>
    <row r="615" spans="5:7" ht="12.75" customHeight="1">
      <c r="E615" s="16"/>
      <c r="F615" s="12"/>
      <c r="G615" s="12"/>
    </row>
    <row r="616" spans="5:7" ht="12.75" customHeight="1">
      <c r="E616" s="16"/>
      <c r="F616" s="12"/>
      <c r="G616" s="12"/>
    </row>
    <row r="617" spans="5:7" ht="12.75" customHeight="1">
      <c r="E617" s="16"/>
      <c r="F617" s="12"/>
      <c r="G617" s="12"/>
    </row>
    <row r="618" spans="5:7" ht="12.75" customHeight="1">
      <c r="E618" s="16"/>
      <c r="F618" s="12"/>
      <c r="G618" s="12"/>
    </row>
    <row r="619" spans="5:7" ht="12.75" customHeight="1">
      <c r="E619" s="16"/>
      <c r="F619" s="12"/>
      <c r="G619" s="12"/>
    </row>
    <row r="620" spans="5:7" ht="12.75" customHeight="1">
      <c r="E620" s="16"/>
      <c r="F620" s="12"/>
      <c r="G620" s="12"/>
    </row>
    <row r="621" spans="5:7" ht="12.75" customHeight="1">
      <c r="E621" s="16"/>
      <c r="F621" s="12"/>
      <c r="G621" s="12"/>
    </row>
    <row r="622" spans="5:7" ht="12.75" customHeight="1">
      <c r="E622" s="16"/>
      <c r="F622" s="12"/>
      <c r="G622" s="12"/>
    </row>
    <row r="623" spans="5:7" ht="12.75" customHeight="1">
      <c r="E623" s="16"/>
      <c r="F623" s="12"/>
      <c r="G623" s="12"/>
    </row>
    <row r="624" spans="5:7" ht="12.75" customHeight="1">
      <c r="E624" s="16"/>
      <c r="F624" s="12"/>
      <c r="G624" s="12"/>
    </row>
    <row r="625" spans="5:7" ht="12.75" customHeight="1">
      <c r="E625" s="16"/>
      <c r="F625" s="12"/>
      <c r="G625" s="12"/>
    </row>
    <row r="626" spans="5:7" ht="12.75" customHeight="1">
      <c r="E626" s="16"/>
      <c r="F626" s="12"/>
      <c r="G626" s="12"/>
    </row>
    <row r="627" spans="5:7" ht="12.75" customHeight="1">
      <c r="E627" s="16"/>
      <c r="F627" s="12"/>
      <c r="G627" s="12"/>
    </row>
    <row r="628" spans="5:7" ht="12.75" customHeight="1">
      <c r="E628" s="16"/>
      <c r="F628" s="12"/>
      <c r="G628" s="12"/>
    </row>
    <row r="629" spans="5:7" ht="12.75" customHeight="1">
      <c r="E629" s="16"/>
      <c r="F629" s="12"/>
      <c r="G629" s="12"/>
    </row>
    <row r="630" spans="5:7" ht="12.75" customHeight="1">
      <c r="E630" s="16"/>
      <c r="F630" s="12"/>
      <c r="G630" s="12"/>
    </row>
    <row r="631" spans="5:7" ht="12.75" customHeight="1">
      <c r="E631" s="16"/>
      <c r="F631" s="12"/>
      <c r="G631" s="12"/>
    </row>
    <row r="632" spans="5:7" ht="12.75" customHeight="1">
      <c r="E632" s="16"/>
      <c r="F632" s="12"/>
      <c r="G632" s="12"/>
    </row>
    <row r="633" spans="5:7" ht="12.75" customHeight="1">
      <c r="E633" s="16"/>
      <c r="F633" s="12"/>
      <c r="G633" s="12"/>
    </row>
    <row r="634" spans="5:7" ht="12.75" customHeight="1">
      <c r="E634" s="16"/>
      <c r="F634" s="12"/>
      <c r="G634" s="12"/>
    </row>
    <row r="635" spans="5:7" ht="12.75" customHeight="1">
      <c r="E635" s="16"/>
      <c r="F635" s="12"/>
      <c r="G635" s="12"/>
    </row>
    <row r="636" spans="5:7" ht="12.75" customHeight="1">
      <c r="E636" s="16"/>
      <c r="F636" s="12"/>
      <c r="G636" s="12"/>
    </row>
    <row r="637" spans="5:7" ht="12.75" customHeight="1">
      <c r="E637" s="16"/>
      <c r="F637" s="12"/>
      <c r="G637" s="12"/>
    </row>
    <row r="638" spans="5:7" ht="12.75" customHeight="1">
      <c r="E638" s="16"/>
      <c r="F638" s="12"/>
      <c r="G638" s="12"/>
    </row>
    <row r="639" spans="5:7" ht="12.75" customHeight="1">
      <c r="E639" s="16"/>
      <c r="F639" s="12"/>
      <c r="G639" s="12"/>
    </row>
    <row r="640" spans="5:7" ht="12.75" customHeight="1">
      <c r="E640" s="16"/>
      <c r="F640" s="12"/>
      <c r="G640" s="12"/>
    </row>
    <row r="641" spans="5:7" ht="12.75" customHeight="1">
      <c r="E641" s="16"/>
      <c r="F641" s="12"/>
      <c r="G641" s="12"/>
    </row>
    <row r="642" spans="5:7" ht="12.75" customHeight="1">
      <c r="E642" s="16"/>
      <c r="F642" s="12"/>
      <c r="G642" s="12"/>
    </row>
    <row r="643" spans="5:7" ht="12.75" customHeight="1">
      <c r="E643" s="16"/>
      <c r="F643" s="12"/>
      <c r="G643" s="12"/>
    </row>
    <row r="644" spans="5:7" ht="12.75" customHeight="1">
      <c r="E644" s="16"/>
      <c r="F644" s="12"/>
      <c r="G644" s="12"/>
    </row>
    <row r="645" spans="5:7" ht="12.75" customHeight="1">
      <c r="E645" s="16"/>
      <c r="F645" s="12"/>
      <c r="G645" s="12"/>
    </row>
    <row r="646" spans="5:7" ht="12.75" customHeight="1">
      <c r="E646" s="16"/>
      <c r="F646" s="12"/>
      <c r="G646" s="12"/>
    </row>
    <row r="647" spans="5:7" ht="12.75" customHeight="1">
      <c r="E647" s="16"/>
      <c r="F647" s="12"/>
      <c r="G647" s="12"/>
    </row>
    <row r="648" spans="5:7" ht="12.75" customHeight="1">
      <c r="E648" s="16"/>
      <c r="F648" s="12"/>
      <c r="G648" s="12"/>
    </row>
    <row r="649" spans="5:7" ht="12.75" customHeight="1">
      <c r="E649" s="16"/>
      <c r="F649" s="12"/>
      <c r="G649" s="12"/>
    </row>
    <row r="650" spans="5:7" ht="12.75" customHeight="1">
      <c r="E650" s="16"/>
      <c r="F650" s="12"/>
      <c r="G650" s="12"/>
    </row>
    <row r="651" spans="5:7" ht="12.75" customHeight="1">
      <c r="E651" s="16"/>
      <c r="F651" s="12"/>
      <c r="G651" s="12"/>
    </row>
    <row r="652" spans="5:7" ht="12.75" customHeight="1">
      <c r="E652" s="16"/>
      <c r="F652" s="12"/>
      <c r="G652" s="12"/>
    </row>
    <row r="653" spans="5:7" ht="12.75" customHeight="1">
      <c r="E653" s="16"/>
      <c r="F653" s="12"/>
      <c r="G653" s="12"/>
    </row>
    <row r="654" spans="5:7" ht="12.75" customHeight="1">
      <c r="E654" s="16"/>
      <c r="F654" s="12"/>
      <c r="G654" s="12"/>
    </row>
    <row r="655" spans="5:7" ht="12.75" customHeight="1">
      <c r="E655" s="16"/>
      <c r="F655" s="12"/>
      <c r="G655" s="12"/>
    </row>
    <row r="656" spans="5:7" ht="12.75" customHeight="1">
      <c r="E656" s="16"/>
      <c r="F656" s="12"/>
      <c r="G656" s="12"/>
    </row>
    <row r="657" spans="5:7" ht="12.75" customHeight="1">
      <c r="E657" s="16"/>
      <c r="F657" s="12"/>
      <c r="G657" s="12"/>
    </row>
    <row r="658" spans="5:7" ht="12.75" customHeight="1">
      <c r="E658" s="16"/>
      <c r="F658" s="12"/>
      <c r="G658" s="12"/>
    </row>
    <row r="659" spans="5:7" ht="12.75" customHeight="1">
      <c r="E659" s="16"/>
      <c r="F659" s="12"/>
      <c r="G659" s="12"/>
    </row>
    <row r="660" spans="5:7" ht="12.75" customHeight="1">
      <c r="E660" s="16"/>
      <c r="F660" s="12"/>
      <c r="G660" s="12"/>
    </row>
    <row r="661" spans="5:7" ht="12.75" customHeight="1">
      <c r="E661" s="16"/>
      <c r="F661" s="12"/>
      <c r="G661" s="12"/>
    </row>
    <row r="662" spans="5:7" ht="12.75" customHeight="1">
      <c r="E662" s="16"/>
      <c r="F662" s="12"/>
      <c r="G662" s="12"/>
    </row>
    <row r="663" spans="5:7" ht="12.75" customHeight="1">
      <c r="E663" s="16"/>
      <c r="F663" s="12"/>
      <c r="G663" s="12"/>
    </row>
    <row r="664" spans="5:7" ht="12.75" customHeight="1">
      <c r="E664" s="16"/>
      <c r="F664" s="12"/>
      <c r="G664" s="12"/>
    </row>
    <row r="665" spans="5:7" ht="12.75" customHeight="1">
      <c r="E665" s="16"/>
      <c r="F665" s="12"/>
      <c r="G665" s="12"/>
    </row>
    <row r="666" spans="5:7" ht="12.75" customHeight="1">
      <c r="E666" s="16"/>
      <c r="F666" s="12"/>
      <c r="G666" s="12"/>
    </row>
    <row r="667" spans="5:7" ht="12.75" customHeight="1">
      <c r="E667" s="16"/>
      <c r="F667" s="12"/>
      <c r="G667" s="12"/>
    </row>
    <row r="668" spans="5:7" ht="12.75" customHeight="1">
      <c r="E668" s="16"/>
      <c r="F668" s="12"/>
      <c r="G668" s="12"/>
    </row>
    <row r="669" spans="5:7" ht="12.75" customHeight="1">
      <c r="E669" s="16"/>
      <c r="F669" s="12"/>
      <c r="G669" s="12"/>
    </row>
    <row r="670" spans="5:7" ht="12.75" customHeight="1">
      <c r="E670" s="16"/>
      <c r="F670" s="12"/>
      <c r="G670" s="12"/>
    </row>
    <row r="671" spans="5:7" ht="12.75" customHeight="1">
      <c r="E671" s="16"/>
      <c r="F671" s="12"/>
      <c r="G671" s="12"/>
    </row>
    <row r="672" spans="5:7" ht="12.75" customHeight="1">
      <c r="E672" s="16"/>
      <c r="F672" s="12"/>
      <c r="G672" s="12"/>
    </row>
    <row r="673" spans="5:7" ht="12.75" customHeight="1">
      <c r="E673" s="16"/>
      <c r="F673" s="12"/>
      <c r="G673" s="12"/>
    </row>
    <row r="674" spans="5:7" ht="12.75" customHeight="1">
      <c r="E674" s="16"/>
      <c r="F674" s="12"/>
      <c r="G674" s="12"/>
    </row>
    <row r="675" spans="5:7" ht="12.75" customHeight="1">
      <c r="E675" s="16"/>
      <c r="F675" s="12"/>
      <c r="G675" s="12"/>
    </row>
    <row r="676" spans="5:7" ht="12.75" customHeight="1">
      <c r="E676" s="16"/>
      <c r="F676" s="12"/>
      <c r="G676" s="12"/>
    </row>
    <row r="677" spans="5:7" ht="12.75" customHeight="1">
      <c r="E677" s="16"/>
      <c r="F677" s="12"/>
      <c r="G677" s="12"/>
    </row>
    <row r="678" spans="5:7" ht="12.75" customHeight="1">
      <c r="E678" s="16"/>
      <c r="F678" s="12"/>
      <c r="G678" s="12"/>
    </row>
    <row r="679" spans="5:7" ht="12.75" customHeight="1">
      <c r="E679" s="16"/>
      <c r="F679" s="12"/>
      <c r="G679" s="12"/>
    </row>
    <row r="680" spans="5:7" ht="12.75" customHeight="1">
      <c r="E680" s="16"/>
      <c r="F680" s="12"/>
      <c r="G680" s="12"/>
    </row>
    <row r="681" spans="5:7" ht="12.75" customHeight="1">
      <c r="E681" s="16"/>
      <c r="F681" s="12"/>
      <c r="G681" s="12"/>
    </row>
    <row r="682" spans="5:7" ht="12.75" customHeight="1">
      <c r="E682" s="16"/>
      <c r="F682" s="12"/>
      <c r="G682" s="12"/>
    </row>
    <row r="683" spans="5:7" ht="12.75" customHeight="1">
      <c r="E683" s="16"/>
      <c r="F683" s="12"/>
      <c r="G683" s="12"/>
    </row>
    <row r="684" spans="5:7" ht="12.75" customHeight="1">
      <c r="E684" s="16"/>
      <c r="F684" s="12"/>
      <c r="G684" s="12"/>
    </row>
    <row r="685" spans="5:7" ht="12.75" customHeight="1">
      <c r="E685" s="16"/>
      <c r="F685" s="12"/>
      <c r="G685" s="12"/>
    </row>
    <row r="686" spans="5:7" ht="12.75" customHeight="1">
      <c r="E686" s="16"/>
      <c r="F686" s="12"/>
      <c r="G686" s="12"/>
    </row>
    <row r="687" spans="5:7" ht="12.75" customHeight="1">
      <c r="E687" s="16"/>
      <c r="F687" s="12"/>
      <c r="G687" s="12"/>
    </row>
    <row r="688" spans="5:7" ht="12.75" customHeight="1">
      <c r="E688" s="16"/>
      <c r="F688" s="12"/>
      <c r="G688" s="12"/>
    </row>
    <row r="689" spans="5:7" ht="12.75" customHeight="1">
      <c r="E689" s="16"/>
      <c r="F689" s="12"/>
      <c r="G689" s="12"/>
    </row>
    <row r="690" spans="5:7" ht="12.75" customHeight="1">
      <c r="E690" s="16"/>
      <c r="F690" s="12"/>
      <c r="G690" s="12"/>
    </row>
    <row r="691" spans="5:7" ht="12.75" customHeight="1">
      <c r="E691" s="16"/>
      <c r="F691" s="12"/>
      <c r="G691" s="12"/>
    </row>
    <row r="692" spans="5:7" ht="12.75" customHeight="1">
      <c r="E692" s="16"/>
      <c r="F692" s="12"/>
      <c r="G692" s="12"/>
    </row>
    <row r="693" spans="5:7" ht="12.75" customHeight="1">
      <c r="E693" s="16"/>
      <c r="F693" s="12"/>
      <c r="G693" s="12"/>
    </row>
    <row r="694" spans="5:7" ht="12.75" customHeight="1">
      <c r="E694" s="16"/>
      <c r="F694" s="12"/>
      <c r="G694" s="12"/>
    </row>
    <row r="695" spans="5:7" ht="12.75" customHeight="1">
      <c r="E695" s="16"/>
      <c r="F695" s="12"/>
      <c r="G695" s="12"/>
    </row>
    <row r="696" spans="5:7" ht="12.75" customHeight="1">
      <c r="E696" s="16"/>
      <c r="F696" s="12"/>
      <c r="G696" s="12"/>
    </row>
    <row r="697" spans="5:7" ht="12.75" customHeight="1">
      <c r="E697" s="16"/>
      <c r="F697" s="12"/>
      <c r="G697" s="12"/>
    </row>
    <row r="698" spans="5:7" ht="12.75" customHeight="1">
      <c r="E698" s="16"/>
      <c r="F698" s="12"/>
      <c r="G698" s="12"/>
    </row>
    <row r="699" spans="5:7" ht="12.75" customHeight="1">
      <c r="E699" s="16"/>
      <c r="F699" s="12"/>
      <c r="G699" s="12"/>
    </row>
    <row r="700" spans="5:7" ht="12.75" customHeight="1">
      <c r="E700" s="16"/>
      <c r="F700" s="12"/>
      <c r="G700" s="12"/>
    </row>
    <row r="701" spans="5:7" ht="12.75" customHeight="1">
      <c r="E701" s="16"/>
      <c r="F701" s="12"/>
      <c r="G701" s="12"/>
    </row>
    <row r="702" spans="5:7" ht="12.75" customHeight="1">
      <c r="E702" s="16"/>
      <c r="F702" s="12"/>
      <c r="G702" s="12"/>
    </row>
    <row r="703" spans="5:7" ht="12.75" customHeight="1">
      <c r="E703" s="16"/>
      <c r="F703" s="12"/>
      <c r="G703" s="12"/>
    </row>
    <row r="704" spans="5:7" ht="12.75" customHeight="1">
      <c r="E704" s="16"/>
      <c r="F704" s="12"/>
      <c r="G704" s="12"/>
    </row>
    <row r="705" spans="5:7" ht="12.75" customHeight="1">
      <c r="E705" s="16"/>
      <c r="F705" s="12"/>
      <c r="G705" s="12"/>
    </row>
    <row r="706" spans="5:7" ht="12.75" customHeight="1">
      <c r="E706" s="16"/>
      <c r="F706" s="12"/>
      <c r="G706" s="12"/>
    </row>
    <row r="707" spans="5:7" ht="12.75" customHeight="1">
      <c r="E707" s="16"/>
      <c r="F707" s="12"/>
      <c r="G707" s="12"/>
    </row>
    <row r="708" spans="5:7" ht="12.75" customHeight="1">
      <c r="E708" s="16"/>
      <c r="F708" s="12"/>
      <c r="G708" s="12"/>
    </row>
    <row r="709" spans="5:7" ht="12.75" customHeight="1">
      <c r="E709" s="16"/>
      <c r="F709" s="12"/>
      <c r="G709" s="12"/>
    </row>
    <row r="710" spans="5:7" ht="12.75" customHeight="1">
      <c r="E710" s="16"/>
      <c r="F710" s="12"/>
      <c r="G710" s="12"/>
    </row>
    <row r="711" spans="5:7" ht="12.75" customHeight="1">
      <c r="E711" s="16"/>
      <c r="F711" s="12"/>
      <c r="G711" s="12"/>
    </row>
    <row r="712" spans="5:7" ht="12.75" customHeight="1">
      <c r="E712" s="16"/>
      <c r="F712" s="12"/>
      <c r="G712" s="12"/>
    </row>
    <row r="713" spans="5:7" ht="12.75" customHeight="1">
      <c r="E713" s="16"/>
      <c r="F713" s="12"/>
      <c r="G713" s="12"/>
    </row>
    <row r="714" spans="5:7" ht="12.75" customHeight="1">
      <c r="E714" s="16"/>
      <c r="F714" s="12"/>
      <c r="G714" s="12"/>
    </row>
    <row r="715" spans="5:7" ht="12.75" customHeight="1">
      <c r="E715" s="16"/>
      <c r="F715" s="12"/>
      <c r="G715" s="12"/>
    </row>
    <row r="716" spans="5:7" ht="12.75" customHeight="1">
      <c r="E716" s="16"/>
      <c r="F716" s="12"/>
      <c r="G716" s="12"/>
    </row>
    <row r="717" spans="5:7" ht="12.75" customHeight="1">
      <c r="E717" s="16"/>
      <c r="F717" s="12"/>
      <c r="G717" s="12"/>
    </row>
    <row r="718" spans="5:7" ht="12.75" customHeight="1">
      <c r="E718" s="16"/>
      <c r="F718" s="12"/>
      <c r="G718" s="12"/>
    </row>
    <row r="719" spans="5:7" ht="12.75" customHeight="1">
      <c r="E719" s="16"/>
      <c r="F719" s="12"/>
      <c r="G719" s="12"/>
    </row>
    <row r="720" spans="5:7" ht="12.75" customHeight="1">
      <c r="E720" s="16"/>
      <c r="F720" s="12"/>
      <c r="G720" s="12"/>
    </row>
    <row r="721" spans="5:7" ht="12.75" customHeight="1">
      <c r="E721" s="16"/>
      <c r="F721" s="12"/>
      <c r="G721" s="12"/>
    </row>
    <row r="722" spans="5:7" ht="12.75" customHeight="1">
      <c r="E722" s="16"/>
      <c r="F722" s="12"/>
      <c r="G722" s="12"/>
    </row>
    <row r="723" spans="5:7" ht="12.75" customHeight="1">
      <c r="E723" s="16"/>
      <c r="F723" s="12"/>
      <c r="G723" s="12"/>
    </row>
    <row r="724" spans="5:7" ht="12.75" customHeight="1">
      <c r="E724" s="16"/>
      <c r="F724" s="12"/>
      <c r="G724" s="12"/>
    </row>
    <row r="725" spans="5:7" ht="12.75" customHeight="1">
      <c r="E725" s="16"/>
      <c r="F725" s="12"/>
      <c r="G725" s="12"/>
    </row>
    <row r="726" spans="5:7" ht="12.75" customHeight="1">
      <c r="E726" s="16"/>
      <c r="F726" s="12"/>
      <c r="G726" s="12"/>
    </row>
    <row r="727" spans="5:7" ht="12.75" customHeight="1">
      <c r="E727" s="16"/>
      <c r="F727" s="12"/>
      <c r="G727" s="12"/>
    </row>
    <row r="728" spans="5:7" ht="12.75" customHeight="1">
      <c r="E728" s="16"/>
      <c r="F728" s="12"/>
      <c r="G728" s="12"/>
    </row>
    <row r="729" spans="5:7" ht="12.75" customHeight="1">
      <c r="E729" s="16"/>
      <c r="F729" s="12"/>
      <c r="G729" s="12"/>
    </row>
    <row r="730" spans="5:7" ht="12.75" customHeight="1">
      <c r="E730" s="16"/>
      <c r="F730" s="12"/>
      <c r="G730" s="12"/>
    </row>
    <row r="731" spans="5:7" ht="12.75" customHeight="1">
      <c r="E731" s="16"/>
      <c r="F731" s="12"/>
      <c r="G731" s="12"/>
    </row>
    <row r="732" spans="5:7" ht="12.75" customHeight="1">
      <c r="E732" s="16"/>
      <c r="F732" s="12"/>
      <c r="G732" s="12"/>
    </row>
    <row r="733" spans="5:7" ht="12.75" customHeight="1">
      <c r="E733" s="16"/>
      <c r="F733" s="12"/>
      <c r="G733" s="12"/>
    </row>
    <row r="734" spans="5:7" ht="12.75" customHeight="1">
      <c r="E734" s="16"/>
      <c r="F734" s="12"/>
      <c r="G734" s="12"/>
    </row>
    <row r="735" spans="5:7" ht="12.75" customHeight="1">
      <c r="E735" s="16"/>
      <c r="F735" s="12"/>
      <c r="G735" s="12"/>
    </row>
    <row r="736" spans="5:7" ht="12.75" customHeight="1">
      <c r="E736" s="16"/>
      <c r="F736" s="12"/>
      <c r="G736" s="12"/>
    </row>
    <row r="737" spans="5:7" ht="12.75" customHeight="1">
      <c r="E737" s="16"/>
      <c r="F737" s="12"/>
      <c r="G737" s="12"/>
    </row>
    <row r="738" spans="5:7" ht="12.75" customHeight="1">
      <c r="E738" s="16"/>
      <c r="F738" s="12"/>
      <c r="G738" s="12"/>
    </row>
    <row r="739" spans="5:7" ht="12.75" customHeight="1">
      <c r="E739" s="16"/>
      <c r="F739" s="12"/>
      <c r="G739" s="12"/>
    </row>
    <row r="740" spans="5:7" ht="12.75" customHeight="1">
      <c r="E740" s="16"/>
      <c r="F740" s="12"/>
      <c r="G740" s="12"/>
    </row>
    <row r="741" spans="5:7" ht="12.75" customHeight="1">
      <c r="E741" s="16"/>
      <c r="F741" s="12"/>
      <c r="G741" s="12"/>
    </row>
    <row r="742" spans="5:7" ht="12.75" customHeight="1">
      <c r="E742" s="16"/>
      <c r="F742" s="12"/>
      <c r="G742" s="12"/>
    </row>
    <row r="743" spans="5:7" ht="12.75" customHeight="1">
      <c r="E743" s="16"/>
      <c r="F743" s="12"/>
      <c r="G743" s="12"/>
    </row>
    <row r="744" spans="5:7" ht="12.75" customHeight="1">
      <c r="E744" s="16"/>
      <c r="F744" s="12"/>
      <c r="G744" s="12"/>
    </row>
    <row r="745" spans="5:7" ht="12.75" customHeight="1">
      <c r="E745" s="16"/>
      <c r="F745" s="12"/>
      <c r="G745" s="12"/>
    </row>
    <row r="746" spans="5:7" ht="12.75" customHeight="1">
      <c r="E746" s="16"/>
      <c r="F746" s="12"/>
      <c r="G746" s="12"/>
    </row>
    <row r="747" spans="5:7" ht="12.75" customHeight="1">
      <c r="E747" s="16"/>
      <c r="F747" s="12"/>
      <c r="G747" s="12"/>
    </row>
    <row r="748" spans="5:7" ht="12.75" customHeight="1">
      <c r="E748" s="16"/>
      <c r="F748" s="12"/>
      <c r="G748" s="12"/>
    </row>
    <row r="749" spans="5:7" ht="12.75" customHeight="1">
      <c r="E749" s="16"/>
      <c r="F749" s="12"/>
      <c r="G749" s="12"/>
    </row>
    <row r="750" spans="5:7" ht="12.75" customHeight="1">
      <c r="E750" s="16"/>
      <c r="F750" s="12"/>
      <c r="G750" s="12"/>
    </row>
    <row r="751" spans="5:7" ht="12.75" customHeight="1">
      <c r="E751" s="16"/>
      <c r="F751" s="12"/>
      <c r="G751" s="12"/>
    </row>
    <row r="752" spans="5:7" ht="12.75" customHeight="1">
      <c r="E752" s="16"/>
      <c r="F752" s="12"/>
      <c r="G752" s="12"/>
    </row>
    <row r="753" spans="5:7" ht="12.75" customHeight="1">
      <c r="E753" s="16"/>
      <c r="F753" s="12"/>
      <c r="G753" s="12"/>
    </row>
    <row r="754" spans="5:7" ht="12.75" customHeight="1">
      <c r="E754" s="16"/>
      <c r="F754" s="12"/>
      <c r="G754" s="12"/>
    </row>
    <row r="755" spans="5:7" ht="12.75" customHeight="1">
      <c r="E755" s="16"/>
      <c r="F755" s="12"/>
      <c r="G755" s="12"/>
    </row>
    <row r="756" spans="5:7" ht="12.75" customHeight="1">
      <c r="E756" s="16"/>
      <c r="F756" s="12"/>
      <c r="G756" s="12"/>
    </row>
    <row r="757" spans="5:7" ht="12.75" customHeight="1">
      <c r="E757" s="16"/>
      <c r="F757" s="12"/>
      <c r="G757" s="12"/>
    </row>
    <row r="758" spans="5:7" ht="12.75" customHeight="1">
      <c r="E758" s="16"/>
      <c r="F758" s="12"/>
      <c r="G758" s="12"/>
    </row>
    <row r="759" spans="5:7" ht="12.75" customHeight="1">
      <c r="E759" s="16"/>
      <c r="F759" s="12"/>
      <c r="G759" s="12"/>
    </row>
    <row r="760" spans="5:7" ht="12.75" customHeight="1">
      <c r="E760" s="16"/>
      <c r="F760" s="12"/>
      <c r="G760" s="12"/>
    </row>
    <row r="761" spans="5:7" ht="12.75" customHeight="1">
      <c r="E761" s="16"/>
      <c r="F761" s="12"/>
      <c r="G761" s="12"/>
    </row>
    <row r="762" spans="5:7" ht="12.75" customHeight="1">
      <c r="E762" s="16"/>
      <c r="F762" s="12"/>
      <c r="G762" s="12"/>
    </row>
    <row r="763" spans="5:7" ht="12.75" customHeight="1">
      <c r="E763" s="16"/>
      <c r="F763" s="12"/>
      <c r="G763" s="12"/>
    </row>
    <row r="764" spans="5:7" ht="12.75" customHeight="1">
      <c r="E764" s="16"/>
      <c r="F764" s="12"/>
      <c r="G764" s="12"/>
    </row>
    <row r="765" spans="5:7" ht="12.75" customHeight="1">
      <c r="E765" s="16"/>
      <c r="F765" s="12"/>
      <c r="G765" s="12"/>
    </row>
    <row r="766" spans="5:7" ht="12.75" customHeight="1">
      <c r="E766" s="16"/>
      <c r="F766" s="12"/>
      <c r="G766" s="12"/>
    </row>
    <row r="767" spans="5:7" ht="12.75" customHeight="1">
      <c r="E767" s="16"/>
      <c r="F767" s="12"/>
      <c r="G767" s="12"/>
    </row>
    <row r="768" spans="5:7" ht="12.75" customHeight="1">
      <c r="E768" s="16"/>
      <c r="F768" s="12"/>
      <c r="G768" s="12"/>
    </row>
    <row r="769" spans="5:7" ht="12.75" customHeight="1">
      <c r="E769" s="16"/>
      <c r="F769" s="12"/>
      <c r="G769" s="12"/>
    </row>
    <row r="770" spans="5:7" ht="12.75" customHeight="1">
      <c r="E770" s="16"/>
      <c r="F770" s="12"/>
      <c r="G770" s="12"/>
    </row>
    <row r="771" spans="5:7" ht="12.75" customHeight="1">
      <c r="E771" s="16"/>
      <c r="F771" s="12"/>
      <c r="G771" s="12"/>
    </row>
    <row r="772" spans="5:7" ht="12.75" customHeight="1">
      <c r="E772" s="16"/>
      <c r="F772" s="12"/>
      <c r="G772" s="12"/>
    </row>
    <row r="773" spans="5:7" ht="12.75" customHeight="1">
      <c r="E773" s="16"/>
      <c r="F773" s="12"/>
      <c r="G773" s="12"/>
    </row>
    <row r="774" spans="5:7" ht="12.75" customHeight="1">
      <c r="E774" s="16"/>
      <c r="F774" s="12"/>
      <c r="G774" s="12"/>
    </row>
    <row r="775" spans="5:7" ht="12.75" customHeight="1">
      <c r="E775" s="16"/>
      <c r="F775" s="12"/>
      <c r="G775" s="12"/>
    </row>
    <row r="776" spans="5:7" ht="12.75" customHeight="1">
      <c r="E776" s="16"/>
      <c r="F776" s="12"/>
      <c r="G776" s="12"/>
    </row>
    <row r="777" spans="5:7" ht="12.75" customHeight="1">
      <c r="E777" s="16"/>
      <c r="F777" s="12"/>
      <c r="G777" s="12"/>
    </row>
    <row r="778" spans="5:7" ht="12.75" customHeight="1">
      <c r="E778" s="16"/>
      <c r="F778" s="12"/>
      <c r="G778" s="12"/>
    </row>
    <row r="779" spans="5:7" ht="12.75" customHeight="1">
      <c r="E779" s="16"/>
      <c r="F779" s="12"/>
      <c r="G779" s="12"/>
    </row>
    <row r="780" spans="5:7" ht="12.75" customHeight="1">
      <c r="E780" s="16"/>
      <c r="F780" s="12"/>
      <c r="G780" s="12"/>
    </row>
    <row r="781" spans="5:7" ht="12.75" customHeight="1">
      <c r="E781" s="16"/>
      <c r="F781" s="12"/>
      <c r="G781" s="12"/>
    </row>
    <row r="782" spans="5:7" ht="12.75" customHeight="1">
      <c r="E782" s="16"/>
      <c r="F782" s="12"/>
      <c r="G782" s="12"/>
    </row>
    <row r="783" spans="5:7" ht="12.75" customHeight="1">
      <c r="E783" s="16"/>
      <c r="F783" s="12"/>
      <c r="G783" s="12"/>
    </row>
    <row r="784" spans="5:7" ht="12.75" customHeight="1">
      <c r="E784" s="16"/>
      <c r="F784" s="12"/>
      <c r="G784" s="12"/>
    </row>
    <row r="785" spans="5:7" ht="12.75" customHeight="1">
      <c r="E785" s="16"/>
      <c r="F785" s="12"/>
      <c r="G785" s="12"/>
    </row>
    <row r="786" spans="5:7" ht="12.75" customHeight="1">
      <c r="E786" s="16"/>
      <c r="F786" s="12"/>
      <c r="G786" s="12"/>
    </row>
    <row r="787" spans="5:7" ht="12.75" customHeight="1">
      <c r="E787" s="16"/>
      <c r="F787" s="12"/>
      <c r="G787" s="12"/>
    </row>
    <row r="788" spans="5:7" ht="12.75" customHeight="1">
      <c r="E788" s="16"/>
      <c r="F788" s="12"/>
      <c r="G788" s="12"/>
    </row>
    <row r="789" spans="5:7" ht="12.75" customHeight="1">
      <c r="E789" s="16"/>
      <c r="F789" s="12"/>
      <c r="G789" s="12"/>
    </row>
    <row r="790" spans="5:7" ht="12.75" customHeight="1">
      <c r="E790" s="16"/>
      <c r="F790" s="12"/>
      <c r="G790" s="12"/>
    </row>
    <row r="791" spans="5:7" ht="12.75" customHeight="1">
      <c r="E791" s="16"/>
      <c r="F791" s="12"/>
      <c r="G791" s="12"/>
    </row>
    <row r="792" spans="5:7" ht="12.75" customHeight="1">
      <c r="E792" s="16"/>
      <c r="F792" s="12"/>
      <c r="G792" s="12"/>
    </row>
    <row r="793" spans="5:7" ht="12.75" customHeight="1">
      <c r="E793" s="16"/>
      <c r="F793" s="12"/>
      <c r="G793" s="12"/>
    </row>
    <row r="794" spans="5:7" ht="12.75" customHeight="1">
      <c r="E794" s="16"/>
      <c r="F794" s="12"/>
      <c r="G794" s="12"/>
    </row>
    <row r="795" spans="5:7" ht="12.75" customHeight="1">
      <c r="E795" s="16"/>
      <c r="F795" s="12"/>
      <c r="G795" s="12"/>
    </row>
    <row r="796" spans="5:7" ht="12.75" customHeight="1">
      <c r="E796" s="16"/>
      <c r="F796" s="12"/>
      <c r="G796" s="12"/>
    </row>
    <row r="797" spans="5:7" ht="12.75" customHeight="1">
      <c r="E797" s="16"/>
      <c r="F797" s="12"/>
      <c r="G797" s="12"/>
    </row>
    <row r="798" spans="5:7" ht="12.75" customHeight="1">
      <c r="E798" s="16"/>
      <c r="F798" s="12"/>
      <c r="G798" s="12"/>
    </row>
    <row r="799" spans="5:7" ht="12.75" customHeight="1">
      <c r="E799" s="16"/>
      <c r="F799" s="12"/>
      <c r="G799" s="12"/>
    </row>
    <row r="800" spans="5:7" ht="12.75" customHeight="1">
      <c r="E800" s="16"/>
      <c r="F800" s="12"/>
      <c r="G800" s="12"/>
    </row>
    <row r="801" spans="5:7" ht="12.75" customHeight="1">
      <c r="E801" s="16"/>
      <c r="F801" s="12"/>
      <c r="G801" s="12"/>
    </row>
    <row r="802" spans="5:7" ht="12.75" customHeight="1">
      <c r="E802" s="16"/>
      <c r="F802" s="12"/>
      <c r="G802" s="12"/>
    </row>
    <row r="803" spans="5:7" ht="12.75" customHeight="1">
      <c r="E803" s="16"/>
      <c r="F803" s="12"/>
      <c r="G803" s="12"/>
    </row>
    <row r="804" spans="5:7" ht="12.75" customHeight="1">
      <c r="E804" s="16"/>
      <c r="F804" s="12"/>
      <c r="G804" s="12"/>
    </row>
    <row r="805" spans="5:7" ht="12.75" customHeight="1">
      <c r="E805" s="16"/>
      <c r="F805" s="12"/>
      <c r="G805" s="12"/>
    </row>
    <row r="806" spans="5:7" ht="12.75" customHeight="1">
      <c r="E806" s="16"/>
      <c r="F806" s="12"/>
      <c r="G806" s="12"/>
    </row>
    <row r="807" spans="5:7" ht="12.75" customHeight="1">
      <c r="E807" s="16"/>
      <c r="F807" s="12"/>
      <c r="G807" s="12"/>
    </row>
    <row r="808" spans="5:7" ht="12.75" customHeight="1">
      <c r="E808" s="16"/>
      <c r="F808" s="12"/>
      <c r="G808" s="12"/>
    </row>
    <row r="809" spans="5:7" ht="12.75" customHeight="1">
      <c r="E809" s="16"/>
      <c r="F809" s="12"/>
      <c r="G809" s="12"/>
    </row>
    <row r="810" spans="5:7" ht="12.75" customHeight="1">
      <c r="E810" s="16"/>
      <c r="F810" s="12"/>
      <c r="G810" s="12"/>
    </row>
    <row r="811" spans="5:7" ht="12.75" customHeight="1">
      <c r="E811" s="16"/>
      <c r="F811" s="12"/>
      <c r="G811" s="12"/>
    </row>
    <row r="812" spans="5:7" ht="12.75" customHeight="1">
      <c r="E812" s="16"/>
      <c r="F812" s="12"/>
      <c r="G812" s="12"/>
    </row>
    <row r="813" spans="5:7" ht="12.75" customHeight="1">
      <c r="E813" s="16"/>
      <c r="F813" s="12"/>
      <c r="G813" s="12"/>
    </row>
    <row r="814" spans="5:7" ht="12.75" customHeight="1">
      <c r="E814" s="16"/>
      <c r="F814" s="12"/>
      <c r="G814" s="12"/>
    </row>
    <row r="815" spans="5:7" ht="12.75" customHeight="1">
      <c r="E815" s="16"/>
      <c r="F815" s="12"/>
      <c r="G815" s="12"/>
    </row>
    <row r="816" spans="5:7" ht="12.75" customHeight="1">
      <c r="E816" s="16"/>
      <c r="F816" s="12"/>
      <c r="G816" s="12"/>
    </row>
    <row r="817" spans="5:7" ht="12.75" customHeight="1">
      <c r="E817" s="16"/>
      <c r="F817" s="12"/>
      <c r="G817" s="12"/>
    </row>
    <row r="818" spans="5:7" ht="12.75" customHeight="1">
      <c r="E818" s="16"/>
      <c r="F818" s="12"/>
      <c r="G818" s="12"/>
    </row>
    <row r="819" spans="5:7" ht="12.75" customHeight="1">
      <c r="E819" s="16"/>
      <c r="F819" s="12"/>
      <c r="G819" s="12"/>
    </row>
    <row r="820" spans="5:7" ht="12.75" customHeight="1">
      <c r="E820" s="16"/>
      <c r="F820" s="12"/>
      <c r="G820" s="12"/>
    </row>
    <row r="821" spans="5:7" ht="12.75" customHeight="1">
      <c r="E821" s="16"/>
      <c r="F821" s="12"/>
      <c r="G821" s="12"/>
    </row>
    <row r="822" spans="5:7" ht="12.75" customHeight="1">
      <c r="E822" s="16"/>
      <c r="F822" s="12"/>
      <c r="G822" s="12"/>
    </row>
    <row r="823" spans="5:7" ht="12.75" customHeight="1">
      <c r="E823" s="16"/>
      <c r="F823" s="12"/>
      <c r="G823" s="12"/>
    </row>
    <row r="824" spans="5:7" ht="12.75" customHeight="1">
      <c r="E824" s="16"/>
      <c r="F824" s="12"/>
      <c r="G824" s="12"/>
    </row>
    <row r="825" spans="5:7" ht="12.75" customHeight="1">
      <c r="E825" s="16"/>
      <c r="F825" s="12"/>
      <c r="G825" s="12"/>
    </row>
    <row r="826" spans="5:7" ht="12.75" customHeight="1">
      <c r="E826" s="16"/>
      <c r="F826" s="12"/>
      <c r="G826" s="12"/>
    </row>
    <row r="827" spans="5:7" ht="12.75" customHeight="1">
      <c r="E827" s="16"/>
      <c r="F827" s="12"/>
      <c r="G827" s="12"/>
    </row>
    <row r="828" spans="5:7" ht="12.75" customHeight="1">
      <c r="E828" s="16"/>
      <c r="F828" s="12"/>
      <c r="G828" s="12"/>
    </row>
    <row r="829" spans="5:7" ht="12.75" customHeight="1">
      <c r="E829" s="16"/>
      <c r="F829" s="12"/>
      <c r="G829" s="12"/>
    </row>
    <row r="830" spans="5:7" ht="12.75" customHeight="1">
      <c r="E830" s="16"/>
      <c r="F830" s="12"/>
      <c r="G830" s="12"/>
    </row>
    <row r="831" spans="5:7" ht="12.75" customHeight="1">
      <c r="E831" s="16"/>
      <c r="F831" s="12"/>
      <c r="G831" s="12"/>
    </row>
    <row r="832" spans="5:7" ht="12.75" customHeight="1">
      <c r="E832" s="16"/>
      <c r="F832" s="12"/>
      <c r="G832" s="12"/>
    </row>
    <row r="833" spans="5:7" ht="12.75" customHeight="1">
      <c r="E833" s="16"/>
      <c r="F833" s="12"/>
      <c r="G833" s="12"/>
    </row>
    <row r="834" spans="5:7" ht="12.75" customHeight="1">
      <c r="E834" s="16"/>
      <c r="F834" s="12"/>
      <c r="G834" s="12"/>
    </row>
    <row r="835" spans="5:7" ht="12.75" customHeight="1">
      <c r="E835" s="16"/>
      <c r="F835" s="12"/>
      <c r="G835" s="12"/>
    </row>
    <row r="836" spans="5:7" ht="12.75" customHeight="1">
      <c r="E836" s="16"/>
      <c r="F836" s="12"/>
      <c r="G836" s="12"/>
    </row>
    <row r="837" spans="5:7" ht="12.75" customHeight="1">
      <c r="E837" s="16"/>
      <c r="F837" s="12"/>
      <c r="G837" s="12"/>
    </row>
    <row r="838" spans="5:7" ht="12.75" customHeight="1">
      <c r="E838" s="16"/>
      <c r="F838" s="12"/>
      <c r="G838" s="12"/>
    </row>
    <row r="839" spans="5:7" ht="12.75" customHeight="1">
      <c r="E839" s="16"/>
      <c r="F839" s="12"/>
      <c r="G839" s="12"/>
    </row>
    <row r="840" spans="5:7" ht="12.75" customHeight="1">
      <c r="E840" s="16"/>
      <c r="F840" s="12"/>
      <c r="G840" s="12"/>
    </row>
    <row r="841" spans="5:7" ht="12.75" customHeight="1">
      <c r="E841" s="16"/>
      <c r="F841" s="12"/>
      <c r="G841" s="12"/>
    </row>
    <row r="842" spans="5:7" ht="12.75" customHeight="1">
      <c r="E842" s="16"/>
      <c r="F842" s="12"/>
      <c r="G842" s="12"/>
    </row>
    <row r="843" spans="5:7" ht="12.75" customHeight="1">
      <c r="E843" s="16"/>
      <c r="F843" s="12"/>
      <c r="G843" s="12"/>
    </row>
    <row r="844" spans="5:7" ht="12.75" customHeight="1">
      <c r="E844" s="16"/>
      <c r="F844" s="12"/>
      <c r="G844" s="12"/>
    </row>
    <row r="845" spans="5:7" ht="12.75" customHeight="1">
      <c r="E845" s="16"/>
      <c r="F845" s="12"/>
      <c r="G845" s="12"/>
    </row>
    <row r="846" spans="5:7" ht="12.75" customHeight="1">
      <c r="E846" s="16"/>
      <c r="F846" s="12"/>
      <c r="G846" s="12"/>
    </row>
    <row r="847" spans="5:7" ht="12.75" customHeight="1">
      <c r="E847" s="16"/>
      <c r="F847" s="12"/>
      <c r="G847" s="12"/>
    </row>
    <row r="848" spans="5:7" ht="12.75" customHeight="1">
      <c r="E848" s="16"/>
      <c r="F848" s="12"/>
      <c r="G848" s="12"/>
    </row>
    <row r="849" spans="5:7" ht="12.75" customHeight="1">
      <c r="E849" s="16"/>
      <c r="F849" s="12"/>
      <c r="G849" s="12"/>
    </row>
    <row r="850" spans="5:7" ht="12.75" customHeight="1">
      <c r="E850" s="16"/>
      <c r="F850" s="12"/>
      <c r="G850" s="12"/>
    </row>
    <row r="851" spans="5:7" ht="12.75" customHeight="1">
      <c r="E851" s="16"/>
      <c r="F851" s="12"/>
      <c r="G851" s="12"/>
    </row>
    <row r="852" spans="5:7" ht="12.75" customHeight="1">
      <c r="E852" s="16"/>
      <c r="F852" s="12"/>
      <c r="G852" s="12"/>
    </row>
    <row r="853" spans="5:7" ht="12.75" customHeight="1">
      <c r="E853" s="16"/>
      <c r="F853" s="12"/>
      <c r="G853" s="12"/>
    </row>
    <row r="854" spans="5:7" ht="12.75" customHeight="1">
      <c r="E854" s="16"/>
      <c r="F854" s="12"/>
      <c r="G854" s="12"/>
    </row>
    <row r="855" spans="5:7" ht="12.75" customHeight="1">
      <c r="E855" s="16"/>
      <c r="F855" s="12"/>
      <c r="G855" s="12"/>
    </row>
    <row r="856" spans="5:7" ht="12.75" customHeight="1">
      <c r="E856" s="16"/>
      <c r="F856" s="12"/>
      <c r="G856" s="12"/>
    </row>
    <row r="857" spans="5:7" ht="12.75" customHeight="1">
      <c r="E857" s="16"/>
      <c r="F857" s="12"/>
      <c r="G857" s="12"/>
    </row>
    <row r="858" spans="5:7" ht="12.75" customHeight="1">
      <c r="E858" s="16"/>
      <c r="F858" s="12"/>
      <c r="G858" s="12"/>
    </row>
    <row r="859" spans="5:7" ht="12.75" customHeight="1">
      <c r="E859" s="16"/>
      <c r="F859" s="12"/>
      <c r="G859" s="12"/>
    </row>
    <row r="860" spans="5:7" ht="12.75" customHeight="1">
      <c r="E860" s="16"/>
      <c r="F860" s="12"/>
      <c r="G860" s="12"/>
    </row>
    <row r="861" spans="5:7" ht="12.75" customHeight="1">
      <c r="E861" s="16"/>
      <c r="F861" s="12"/>
      <c r="G861" s="12"/>
    </row>
    <row r="862" spans="5:7" ht="12.75" customHeight="1">
      <c r="E862" s="16"/>
      <c r="F862" s="12"/>
      <c r="G862" s="12"/>
    </row>
    <row r="863" spans="5:7" ht="12.75" customHeight="1">
      <c r="E863" s="16"/>
      <c r="F863" s="12"/>
      <c r="G863" s="12"/>
    </row>
    <row r="864" spans="5:7" ht="12.75" customHeight="1">
      <c r="E864" s="16"/>
      <c r="F864" s="12"/>
      <c r="G864" s="12"/>
    </row>
    <row r="865" spans="5:7" ht="12.75" customHeight="1">
      <c r="E865" s="16"/>
      <c r="F865" s="12"/>
      <c r="G865" s="12"/>
    </row>
    <row r="866" spans="5:7" ht="12.75" customHeight="1">
      <c r="E866" s="16"/>
      <c r="F866" s="12"/>
      <c r="G866" s="12"/>
    </row>
    <row r="867" spans="5:7" ht="12.75" customHeight="1">
      <c r="E867" s="16"/>
      <c r="F867" s="12"/>
      <c r="G867" s="12"/>
    </row>
    <row r="868" spans="5:7" ht="12.75" customHeight="1">
      <c r="E868" s="16"/>
      <c r="F868" s="12"/>
      <c r="G868" s="12"/>
    </row>
    <row r="869" spans="5:7" ht="12.75" customHeight="1">
      <c r="E869" s="16"/>
      <c r="F869" s="12"/>
      <c r="G869" s="12"/>
    </row>
    <row r="870" spans="5:7" ht="12.75" customHeight="1">
      <c r="E870" s="16"/>
      <c r="F870" s="12"/>
      <c r="G870" s="12"/>
    </row>
    <row r="871" spans="5:7" ht="12.75" customHeight="1">
      <c r="E871" s="16"/>
      <c r="F871" s="12"/>
      <c r="G871" s="12"/>
    </row>
    <row r="872" spans="5:7" ht="12.75" customHeight="1">
      <c r="E872" s="16"/>
      <c r="F872" s="12"/>
      <c r="G872" s="12"/>
    </row>
    <row r="873" spans="5:7" ht="12.75" customHeight="1">
      <c r="E873" s="16"/>
      <c r="F873" s="12"/>
      <c r="G873" s="12"/>
    </row>
    <row r="874" spans="5:7" ht="12.75" customHeight="1">
      <c r="E874" s="16"/>
      <c r="F874" s="12"/>
      <c r="G874" s="12"/>
    </row>
    <row r="875" spans="5:7" ht="12.75" customHeight="1">
      <c r="E875" s="16"/>
      <c r="F875" s="12"/>
      <c r="G875" s="12"/>
    </row>
    <row r="876" spans="5:7" ht="12.75" customHeight="1">
      <c r="E876" s="16"/>
      <c r="F876" s="12"/>
      <c r="G876" s="12"/>
    </row>
    <row r="877" spans="5:7" ht="12.75" customHeight="1">
      <c r="E877" s="16"/>
      <c r="F877" s="12"/>
      <c r="G877" s="12"/>
    </row>
    <row r="878" spans="5:7" ht="12.75" customHeight="1">
      <c r="E878" s="16"/>
      <c r="F878" s="12"/>
      <c r="G878" s="12"/>
    </row>
    <row r="879" spans="5:7" ht="12.75" customHeight="1">
      <c r="E879" s="16"/>
      <c r="F879" s="12"/>
      <c r="G879" s="12"/>
    </row>
    <row r="880" spans="5:7" ht="12.75" customHeight="1">
      <c r="E880" s="16"/>
      <c r="F880" s="12"/>
      <c r="G880" s="12"/>
    </row>
    <row r="881" spans="5:7" ht="12.75" customHeight="1">
      <c r="E881" s="16"/>
      <c r="F881" s="12"/>
      <c r="G881" s="12"/>
    </row>
    <row r="882" spans="5:7" ht="12.75" customHeight="1">
      <c r="E882" s="16"/>
      <c r="F882" s="12"/>
      <c r="G882" s="12"/>
    </row>
    <row r="883" spans="5:7" ht="12.75" customHeight="1">
      <c r="E883" s="16"/>
      <c r="F883" s="12"/>
      <c r="G883" s="12"/>
    </row>
    <row r="884" spans="5:7" ht="12.75" customHeight="1">
      <c r="E884" s="16"/>
      <c r="F884" s="12"/>
      <c r="G884" s="12"/>
    </row>
    <row r="885" spans="5:7" ht="12.75" customHeight="1">
      <c r="E885" s="16"/>
      <c r="F885" s="12"/>
      <c r="G885" s="12"/>
    </row>
    <row r="886" spans="5:7" ht="12.75" customHeight="1">
      <c r="E886" s="16"/>
      <c r="F886" s="12"/>
      <c r="G886" s="12"/>
    </row>
    <row r="887" spans="5:7" ht="12.75" customHeight="1">
      <c r="E887" s="16"/>
      <c r="F887" s="12"/>
      <c r="G887" s="12"/>
    </row>
    <row r="888" spans="5:7" ht="12.75" customHeight="1">
      <c r="E888" s="16"/>
      <c r="F888" s="12"/>
      <c r="G888" s="12"/>
    </row>
    <row r="889" spans="5:7" ht="12.75" customHeight="1">
      <c r="E889" s="16"/>
      <c r="F889" s="12"/>
      <c r="G889" s="12"/>
    </row>
    <row r="890" spans="5:7" ht="12.75" customHeight="1">
      <c r="E890" s="16"/>
      <c r="F890" s="12"/>
      <c r="G890" s="12"/>
    </row>
    <row r="891" spans="5:7" ht="12.75" customHeight="1">
      <c r="E891" s="16"/>
      <c r="F891" s="12"/>
      <c r="G891" s="12"/>
    </row>
    <row r="892" spans="5:7" ht="12.75" customHeight="1">
      <c r="E892" s="16"/>
      <c r="F892" s="12"/>
      <c r="G892" s="12"/>
    </row>
    <row r="893" spans="5:7" ht="12.75" customHeight="1">
      <c r="E893" s="16"/>
      <c r="F893" s="12"/>
      <c r="G893" s="12"/>
    </row>
    <row r="894" spans="5:7" ht="12.75" customHeight="1">
      <c r="E894" s="16"/>
      <c r="F894" s="12"/>
      <c r="G894" s="12"/>
    </row>
    <row r="895" spans="5:7" ht="12.75" customHeight="1">
      <c r="E895" s="16"/>
      <c r="F895" s="12"/>
      <c r="G895" s="12"/>
    </row>
    <row r="896" spans="5:7" ht="12.75" customHeight="1">
      <c r="E896" s="16"/>
      <c r="F896" s="12"/>
      <c r="G896" s="12"/>
    </row>
    <row r="897" spans="5:7" ht="12.75" customHeight="1">
      <c r="E897" s="16"/>
      <c r="F897" s="12"/>
      <c r="G897" s="12"/>
    </row>
    <row r="898" spans="5:7" ht="12.75" customHeight="1">
      <c r="E898" s="16"/>
      <c r="F898" s="12"/>
      <c r="G898" s="12"/>
    </row>
    <row r="899" spans="5:7" ht="12.75" customHeight="1">
      <c r="E899" s="16"/>
      <c r="F899" s="12"/>
      <c r="G899" s="12"/>
    </row>
    <row r="900" spans="5:7" ht="12.75" customHeight="1">
      <c r="E900" s="16"/>
      <c r="F900" s="12"/>
      <c r="G900" s="12"/>
    </row>
    <row r="901" spans="5:7" ht="12.75" customHeight="1">
      <c r="E901" s="16"/>
      <c r="F901" s="12"/>
      <c r="G901" s="12"/>
    </row>
    <row r="902" spans="5:7" ht="12.75" customHeight="1">
      <c r="E902" s="16"/>
      <c r="F902" s="12"/>
      <c r="G902" s="12"/>
    </row>
    <row r="903" spans="5:7" ht="12.75" customHeight="1">
      <c r="E903" s="16"/>
      <c r="F903" s="12"/>
      <c r="G903" s="12"/>
    </row>
    <row r="904" spans="5:7" ht="12.75" customHeight="1">
      <c r="E904" s="16"/>
      <c r="F904" s="12"/>
      <c r="G904" s="12"/>
    </row>
    <row r="905" spans="5:7" ht="12.75" customHeight="1">
      <c r="E905" s="16"/>
      <c r="F905" s="12"/>
      <c r="G905" s="12"/>
    </row>
    <row r="906" spans="5:7" ht="12.75" customHeight="1">
      <c r="E906" s="16"/>
      <c r="F906" s="12"/>
      <c r="G906" s="12"/>
    </row>
    <row r="907" spans="5:7" ht="12.75" customHeight="1">
      <c r="E907" s="16"/>
      <c r="F907" s="12"/>
      <c r="G907" s="12"/>
    </row>
    <row r="908" spans="5:7" ht="12.75" customHeight="1">
      <c r="E908" s="16"/>
      <c r="F908" s="12"/>
      <c r="G908" s="12"/>
    </row>
    <row r="909" spans="5:7" ht="12.75" customHeight="1">
      <c r="E909" s="16"/>
      <c r="F909" s="12"/>
      <c r="G909" s="12"/>
    </row>
    <row r="910" spans="5:7" ht="12.75" customHeight="1">
      <c r="E910" s="16"/>
      <c r="F910" s="12"/>
      <c r="G910" s="12"/>
    </row>
    <row r="911" spans="5:7" ht="12.75" customHeight="1">
      <c r="E911" s="16"/>
      <c r="F911" s="12"/>
      <c r="G911" s="12"/>
    </row>
    <row r="912" spans="5:7" ht="12.75" customHeight="1">
      <c r="E912" s="16"/>
      <c r="F912" s="12"/>
      <c r="G912" s="12"/>
    </row>
    <row r="913" spans="5:7" ht="12.75" customHeight="1">
      <c r="E913" s="16"/>
      <c r="F913" s="12"/>
      <c r="G913" s="12"/>
    </row>
    <row r="914" spans="5:7" ht="12.75" customHeight="1">
      <c r="E914" s="16"/>
      <c r="F914" s="12"/>
      <c r="G914" s="12"/>
    </row>
    <row r="915" spans="5:7" ht="12.75" customHeight="1">
      <c r="E915" s="16"/>
      <c r="F915" s="12"/>
      <c r="G915" s="12"/>
    </row>
    <row r="916" spans="5:7" ht="12.75" customHeight="1">
      <c r="E916" s="16"/>
      <c r="F916" s="12"/>
      <c r="G916" s="12"/>
    </row>
    <row r="917" spans="5:7" ht="12.75" customHeight="1">
      <c r="E917" s="16"/>
      <c r="F917" s="12"/>
      <c r="G917" s="12"/>
    </row>
    <row r="918" spans="5:7" ht="12.75" customHeight="1">
      <c r="E918" s="16"/>
      <c r="F918" s="12"/>
      <c r="G918" s="12"/>
    </row>
    <row r="919" spans="5:7" ht="12.75" customHeight="1">
      <c r="E919" s="16"/>
      <c r="F919" s="12"/>
      <c r="G919" s="12"/>
    </row>
    <row r="920" spans="5:7" ht="12.75" customHeight="1">
      <c r="E920" s="16"/>
      <c r="F920" s="12"/>
      <c r="G920" s="12"/>
    </row>
    <row r="921" spans="5:7" ht="12.75" customHeight="1">
      <c r="E921" s="16"/>
      <c r="F921" s="12"/>
      <c r="G921" s="12"/>
    </row>
    <row r="922" spans="5:7" ht="12.75" customHeight="1">
      <c r="E922" s="16"/>
      <c r="F922" s="12"/>
      <c r="G922" s="12"/>
    </row>
    <row r="923" spans="5:7" ht="12.75" customHeight="1">
      <c r="E923" s="16"/>
      <c r="F923" s="12"/>
      <c r="G923" s="12"/>
    </row>
    <row r="924" spans="5:7" ht="12.75" customHeight="1">
      <c r="E924" s="16"/>
      <c r="F924" s="12"/>
      <c r="G924" s="12"/>
    </row>
    <row r="925" spans="5:7" ht="12.75" customHeight="1">
      <c r="E925" s="16"/>
      <c r="F925" s="12"/>
      <c r="G925" s="12"/>
    </row>
    <row r="926" spans="5:7" ht="12.75" customHeight="1">
      <c r="E926" s="16"/>
      <c r="F926" s="12"/>
      <c r="G926" s="12"/>
    </row>
    <row r="927" spans="5:7" ht="12.75" customHeight="1">
      <c r="E927" s="16"/>
      <c r="F927" s="12"/>
      <c r="G927" s="12"/>
    </row>
    <row r="928" spans="5:7" ht="12.75" customHeight="1">
      <c r="E928" s="16"/>
      <c r="F928" s="12"/>
      <c r="G928" s="12"/>
    </row>
    <row r="929" spans="5:7" ht="12.75" customHeight="1">
      <c r="E929" s="16"/>
      <c r="F929" s="12"/>
      <c r="G929" s="12"/>
    </row>
    <row r="930" spans="5:7" ht="12.75" customHeight="1">
      <c r="E930" s="16"/>
      <c r="F930" s="12"/>
      <c r="G930" s="12"/>
    </row>
    <row r="931" spans="5:7" ht="12.75" customHeight="1">
      <c r="E931" s="16"/>
      <c r="F931" s="12"/>
      <c r="G931" s="12"/>
    </row>
    <row r="932" spans="5:7" ht="12.75" customHeight="1">
      <c r="E932" s="16"/>
      <c r="F932" s="12"/>
      <c r="G932" s="12"/>
    </row>
    <row r="933" spans="5:7" ht="12.75" customHeight="1">
      <c r="E933" s="16"/>
      <c r="F933" s="12"/>
      <c r="G933" s="12"/>
    </row>
    <row r="934" spans="5:7" ht="12.75" customHeight="1">
      <c r="E934" s="16"/>
      <c r="F934" s="12"/>
      <c r="G934" s="12"/>
    </row>
    <row r="935" spans="5:7" ht="12.75" customHeight="1">
      <c r="E935" s="16"/>
      <c r="F935" s="12"/>
      <c r="G935" s="12"/>
    </row>
    <row r="936" spans="5:7" ht="12.75" customHeight="1">
      <c r="E936" s="16"/>
      <c r="F936" s="12"/>
      <c r="G936" s="12"/>
    </row>
    <row r="937" spans="5:7" ht="12.75" customHeight="1">
      <c r="E937" s="16"/>
      <c r="F937" s="12"/>
      <c r="G937" s="12"/>
    </row>
    <row r="938" spans="5:7" ht="12.75" customHeight="1">
      <c r="E938" s="16"/>
      <c r="F938" s="12"/>
      <c r="G938" s="12"/>
    </row>
    <row r="939" spans="5:7" ht="12.75" customHeight="1">
      <c r="E939" s="16"/>
      <c r="F939" s="12"/>
      <c r="G939" s="12"/>
    </row>
    <row r="940" spans="5:7" ht="12.75" customHeight="1">
      <c r="E940" s="16"/>
      <c r="F940" s="12"/>
      <c r="G940" s="12"/>
    </row>
    <row r="941" spans="5:7" ht="12.75" customHeight="1">
      <c r="E941" s="16"/>
      <c r="F941" s="12"/>
      <c r="G941" s="12"/>
    </row>
    <row r="942" spans="5:7" ht="12.75" customHeight="1">
      <c r="E942" s="16"/>
      <c r="F942" s="12"/>
      <c r="G942" s="12"/>
    </row>
    <row r="943" spans="5:7" ht="12.75" customHeight="1">
      <c r="E943" s="16"/>
      <c r="F943" s="12"/>
      <c r="G943" s="12"/>
    </row>
    <row r="944" spans="5:7" ht="12.75" customHeight="1">
      <c r="E944" s="16"/>
      <c r="F944" s="12"/>
      <c r="G944" s="12"/>
    </row>
    <row r="945" spans="5:7" ht="12.75" customHeight="1">
      <c r="E945" s="16"/>
      <c r="F945" s="12"/>
      <c r="G945" s="12"/>
    </row>
    <row r="946" spans="5:7" ht="12.75" customHeight="1">
      <c r="E946" s="16"/>
      <c r="F946" s="12"/>
      <c r="G946" s="12"/>
    </row>
    <row r="947" spans="5:7" ht="12.75" customHeight="1">
      <c r="E947" s="16"/>
      <c r="F947" s="12"/>
      <c r="G947" s="12"/>
    </row>
    <row r="948" spans="5:7" ht="12.75" customHeight="1">
      <c r="E948" s="16"/>
      <c r="F948" s="12"/>
      <c r="G948" s="12"/>
    </row>
    <row r="949" spans="5:7" ht="12.75" customHeight="1">
      <c r="E949" s="16"/>
      <c r="F949" s="12"/>
      <c r="G949" s="12"/>
    </row>
    <row r="950" spans="5:7" ht="12.75" customHeight="1">
      <c r="E950" s="16"/>
      <c r="F950" s="12"/>
      <c r="G950" s="12"/>
    </row>
    <row r="951" spans="5:7" ht="12.75" customHeight="1">
      <c r="E951" s="16"/>
      <c r="F951" s="12"/>
      <c r="G951" s="12"/>
    </row>
    <row r="952" spans="5:7" ht="12.75" customHeight="1">
      <c r="E952" s="16"/>
      <c r="F952" s="12"/>
      <c r="G952" s="12"/>
    </row>
    <row r="953" spans="5:7" ht="12.75" customHeight="1">
      <c r="E953" s="16"/>
      <c r="F953" s="12"/>
      <c r="G953" s="12"/>
    </row>
    <row r="954" spans="5:7" ht="12.75" customHeight="1">
      <c r="E954" s="16"/>
      <c r="F954" s="12"/>
      <c r="G954" s="12"/>
    </row>
    <row r="955" spans="5:7" ht="12.75" customHeight="1">
      <c r="E955" s="16"/>
      <c r="F955" s="12"/>
      <c r="G955" s="12"/>
    </row>
    <row r="956" spans="5:7" ht="12.75" customHeight="1">
      <c r="E956" s="16"/>
      <c r="F956" s="12"/>
      <c r="G956" s="12"/>
    </row>
    <row r="957" spans="5:7" ht="12.75" customHeight="1">
      <c r="E957" s="16"/>
      <c r="F957" s="12"/>
      <c r="G957" s="12"/>
    </row>
    <row r="958" spans="5:7" ht="12.75" customHeight="1">
      <c r="E958" s="16"/>
      <c r="F958" s="12"/>
      <c r="G958" s="12"/>
    </row>
    <row r="959" spans="5:7" ht="12.75" customHeight="1">
      <c r="E959" s="16"/>
      <c r="F959" s="12"/>
      <c r="G959" s="12"/>
    </row>
    <row r="960" spans="5:7" ht="12.75" customHeight="1">
      <c r="E960" s="16"/>
      <c r="F960" s="12"/>
      <c r="G960" s="12"/>
    </row>
    <row r="961" spans="5:7" ht="12.75" customHeight="1">
      <c r="E961" s="16"/>
      <c r="F961" s="12"/>
      <c r="G961" s="12"/>
    </row>
    <row r="962" spans="5:7" ht="12.75" customHeight="1">
      <c r="E962" s="16"/>
      <c r="F962" s="12"/>
      <c r="G962" s="12"/>
    </row>
    <row r="963" spans="5:7" ht="12.75" customHeight="1">
      <c r="E963" s="16"/>
      <c r="F963" s="12"/>
      <c r="G963" s="12"/>
    </row>
    <row r="964" spans="5:7" ht="12.75" customHeight="1">
      <c r="E964" s="16"/>
      <c r="F964" s="12"/>
      <c r="G964" s="12"/>
    </row>
    <row r="965" spans="5:7" ht="12.75" customHeight="1">
      <c r="E965" s="16"/>
      <c r="F965" s="12"/>
      <c r="G965" s="12"/>
    </row>
    <row r="966" spans="5:7" ht="12.75" customHeight="1">
      <c r="E966" s="16"/>
      <c r="F966" s="12"/>
      <c r="G966" s="12"/>
    </row>
    <row r="967" spans="5:7" ht="12.75" customHeight="1">
      <c r="E967" s="16"/>
      <c r="F967" s="12"/>
      <c r="G967" s="12"/>
    </row>
    <row r="968" spans="5:7" ht="12.75" customHeight="1">
      <c r="E968" s="16"/>
      <c r="F968" s="12"/>
      <c r="G968" s="12"/>
    </row>
    <row r="969" spans="5:7" ht="12.75" customHeight="1">
      <c r="E969" s="16"/>
      <c r="F969" s="12"/>
      <c r="G969" s="12"/>
    </row>
    <row r="970" spans="5:7" ht="12.75" customHeight="1">
      <c r="E970" s="16"/>
      <c r="F970" s="12"/>
      <c r="G970" s="12"/>
    </row>
    <row r="971" spans="5:7" ht="12.75" customHeight="1">
      <c r="E971" s="16"/>
      <c r="F971" s="12"/>
      <c r="G971" s="12"/>
    </row>
    <row r="972" spans="5:7" ht="12.75" customHeight="1">
      <c r="E972" s="16"/>
      <c r="F972" s="12"/>
      <c r="G972" s="12"/>
    </row>
    <row r="973" spans="5:7" ht="12.75" customHeight="1">
      <c r="E973" s="16"/>
      <c r="F973" s="12"/>
      <c r="G973" s="12"/>
    </row>
    <row r="974" spans="5:7" ht="12.75" customHeight="1">
      <c r="E974" s="16"/>
      <c r="F974" s="12"/>
      <c r="G974" s="12"/>
    </row>
    <row r="975" spans="5:7" ht="12.75" customHeight="1">
      <c r="E975" s="16"/>
      <c r="F975" s="12"/>
      <c r="G975" s="12"/>
    </row>
    <row r="976" spans="5:7" ht="12.75" customHeight="1">
      <c r="E976" s="16"/>
      <c r="F976" s="12"/>
      <c r="G976" s="12"/>
    </row>
    <row r="977" spans="5:7" ht="12.75" customHeight="1">
      <c r="E977" s="16"/>
      <c r="F977" s="12"/>
      <c r="G977" s="12"/>
    </row>
    <row r="978" spans="5:7" ht="12.75" customHeight="1">
      <c r="E978" s="16"/>
      <c r="F978" s="12"/>
      <c r="G978" s="12"/>
    </row>
    <row r="979" spans="5:7" ht="12.75" customHeight="1">
      <c r="E979" s="16"/>
      <c r="F979" s="12"/>
      <c r="G979" s="12"/>
    </row>
    <row r="980" spans="5:7" ht="12.75" customHeight="1">
      <c r="E980" s="16"/>
      <c r="F980" s="12"/>
      <c r="G980" s="12"/>
    </row>
    <row r="981" spans="5:7" ht="12.75" customHeight="1">
      <c r="E981" s="16"/>
      <c r="F981" s="12"/>
      <c r="G981" s="12"/>
    </row>
    <row r="982" spans="5:7" ht="12.75" customHeight="1">
      <c r="E982" s="16"/>
      <c r="F982" s="12"/>
      <c r="G982" s="12"/>
    </row>
    <row r="983" spans="5:7" ht="12.75" customHeight="1">
      <c r="E983" s="16"/>
      <c r="F983" s="12"/>
      <c r="G983" s="12"/>
    </row>
    <row r="984" spans="5:7" ht="12.75" customHeight="1">
      <c r="E984" s="16"/>
      <c r="F984" s="12"/>
      <c r="G984" s="12"/>
    </row>
    <row r="985" spans="5:7" ht="12.75" customHeight="1">
      <c r="E985" s="16"/>
      <c r="F985" s="12"/>
      <c r="G985" s="12"/>
    </row>
    <row r="986" spans="5:7" ht="12.75" customHeight="1">
      <c r="E986" s="16"/>
      <c r="F986" s="12"/>
      <c r="G986" s="12"/>
    </row>
    <row r="987" spans="5:7" ht="12.75" customHeight="1">
      <c r="E987" s="16"/>
      <c r="F987" s="12"/>
      <c r="G987" s="12"/>
    </row>
    <row r="988" spans="5:7" ht="12.75" customHeight="1">
      <c r="E988" s="16"/>
      <c r="F988" s="12"/>
      <c r="G988" s="12"/>
    </row>
    <row r="989" spans="5:7" ht="12.75" customHeight="1">
      <c r="E989" s="16"/>
      <c r="F989" s="12"/>
      <c r="G989" s="12"/>
    </row>
    <row r="990" spans="5:7" ht="12.75" customHeight="1">
      <c r="E990" s="16"/>
      <c r="F990" s="12"/>
      <c r="G990" s="12"/>
    </row>
    <row r="991" spans="5:7" ht="12.75" customHeight="1">
      <c r="E991" s="16"/>
      <c r="F991" s="12"/>
      <c r="G991" s="12"/>
    </row>
    <row r="992" spans="5:7" ht="12.75" customHeight="1">
      <c r="E992" s="16"/>
      <c r="F992" s="12"/>
      <c r="G992" s="12"/>
    </row>
    <row r="993" spans="5:7" ht="12.75" customHeight="1">
      <c r="E993" s="16"/>
      <c r="F993" s="12"/>
      <c r="G993" s="12"/>
    </row>
    <row r="994" spans="5:7" ht="12.75" customHeight="1">
      <c r="E994" s="16"/>
      <c r="F994" s="12"/>
      <c r="G994" s="12"/>
    </row>
    <row r="995" spans="5:7" ht="12.75" customHeight="1">
      <c r="E995" s="16"/>
      <c r="F995" s="12"/>
      <c r="G995" s="12"/>
    </row>
    <row r="996" spans="5:7" ht="12.75" customHeight="1">
      <c r="E996" s="16"/>
      <c r="F996" s="12"/>
      <c r="G996" s="12"/>
    </row>
    <row r="997" spans="5:7" ht="12.75" customHeight="1">
      <c r="E997" s="16"/>
      <c r="F997" s="12"/>
      <c r="G997" s="12"/>
    </row>
    <row r="998" spans="5:7" ht="12.75" customHeight="1">
      <c r="E998" s="16"/>
      <c r="F998" s="12"/>
      <c r="G998" s="12"/>
    </row>
    <row r="999" spans="5:7" ht="12.75" customHeight="1">
      <c r="E999" s="16"/>
      <c r="F999" s="12"/>
      <c r="G999" s="12"/>
    </row>
    <row r="1000" spans="5:7" ht="12.75" customHeight="1">
      <c r="E1000" s="16"/>
      <c r="F1000" s="12"/>
      <c r="G1000" s="12"/>
    </row>
    <row r="1001" spans="5:7" ht="12.75" customHeight="1">
      <c r="E1001" s="16"/>
      <c r="F1001" s="12"/>
      <c r="G1001" s="12"/>
    </row>
    <row r="1002" spans="5:7" ht="12.75" customHeight="1">
      <c r="E1002" s="16"/>
      <c r="F1002" s="12"/>
      <c r="G1002" s="12"/>
    </row>
    <row r="1003" spans="5:7" ht="12.75" customHeight="1">
      <c r="E1003" s="16"/>
      <c r="F1003" s="12"/>
      <c r="G1003" s="12"/>
    </row>
    <row r="1004" spans="5:7" ht="12.75" customHeight="1">
      <c r="E1004" s="16"/>
      <c r="F1004" s="12"/>
      <c r="G1004" s="12"/>
    </row>
    <row r="1005" spans="5:7" ht="12.75" customHeight="1">
      <c r="E1005" s="16"/>
      <c r="F1005" s="12"/>
      <c r="G1005" s="12"/>
    </row>
    <row r="1006" spans="5:7" ht="12.75" customHeight="1">
      <c r="E1006" s="16"/>
      <c r="F1006" s="12"/>
      <c r="G1006" s="12"/>
    </row>
    <row r="1007" spans="5:7" ht="12.75" customHeight="1">
      <c r="E1007" s="16"/>
      <c r="F1007" s="12"/>
      <c r="G1007" s="12"/>
    </row>
    <row r="1008" spans="5:7" ht="12.75" customHeight="1">
      <c r="E1008" s="16"/>
      <c r="F1008" s="12"/>
      <c r="G1008" s="12"/>
    </row>
    <row r="1009" spans="5:7" ht="12.75" customHeight="1">
      <c r="E1009" s="16"/>
      <c r="F1009" s="12"/>
      <c r="G1009" s="12"/>
    </row>
    <row r="1010" spans="5:7" ht="12.75" customHeight="1">
      <c r="E1010" s="16"/>
      <c r="F1010" s="12"/>
      <c r="G1010" s="12"/>
    </row>
    <row r="1011" spans="5:7" ht="12.75" customHeight="1">
      <c r="E1011" s="16"/>
      <c r="F1011" s="12"/>
      <c r="G1011" s="12"/>
    </row>
    <row r="1012" spans="5:7" ht="12.75" customHeight="1">
      <c r="E1012" s="16"/>
      <c r="F1012" s="12"/>
      <c r="G1012" s="12"/>
    </row>
    <row r="1013" spans="5:7" ht="12.75" customHeight="1">
      <c r="E1013" s="16"/>
      <c r="F1013" s="12"/>
      <c r="G1013" s="12"/>
    </row>
    <row r="1014" spans="5:7" ht="12.75" customHeight="1">
      <c r="E1014" s="16"/>
      <c r="F1014" s="12"/>
      <c r="G1014" s="12"/>
    </row>
    <row r="1015" spans="5:7" ht="12.75" customHeight="1">
      <c r="E1015" s="16"/>
      <c r="F1015" s="12"/>
      <c r="G1015" s="12"/>
    </row>
    <row r="1016" spans="5:7" ht="12.75" customHeight="1">
      <c r="E1016" s="16"/>
      <c r="F1016" s="12"/>
      <c r="G1016" s="12"/>
    </row>
    <row r="1017" spans="5:7" ht="12.75" customHeight="1">
      <c r="E1017" s="16"/>
      <c r="F1017" s="12"/>
      <c r="G1017" s="12"/>
    </row>
    <row r="1018" spans="5:7" ht="12.75" customHeight="1">
      <c r="E1018" s="16"/>
      <c r="F1018" s="12"/>
      <c r="G1018" s="12"/>
    </row>
    <row r="1019" spans="5:7" ht="12.75" customHeight="1">
      <c r="E1019" s="16"/>
      <c r="F1019" s="12"/>
      <c r="G1019" s="12"/>
    </row>
    <row r="1020" spans="5:7" ht="12.75" customHeight="1">
      <c r="E1020" s="16"/>
      <c r="F1020" s="12"/>
      <c r="G1020" s="12"/>
    </row>
    <row r="1021" spans="5:7" ht="12.75" customHeight="1">
      <c r="E1021" s="16"/>
      <c r="F1021" s="12"/>
      <c r="G1021" s="12"/>
    </row>
    <row r="1022" spans="5:7" ht="12.75" customHeight="1">
      <c r="E1022" s="16"/>
      <c r="F1022" s="12"/>
      <c r="G1022" s="12"/>
    </row>
    <row r="1023" spans="5:7" ht="12.75" customHeight="1">
      <c r="E1023" s="16"/>
      <c r="F1023" s="12"/>
      <c r="G1023" s="12"/>
    </row>
    <row r="1024" spans="5:7" ht="12.75" customHeight="1">
      <c r="E1024" s="16"/>
      <c r="F1024" s="12"/>
      <c r="G1024" s="12"/>
    </row>
    <row r="1025" spans="5:7" ht="12.75" customHeight="1">
      <c r="E1025" s="16"/>
      <c r="F1025" s="12"/>
      <c r="G1025" s="12"/>
    </row>
    <row r="1026" spans="5:7" ht="12.75" customHeight="1">
      <c r="E1026" s="16"/>
      <c r="F1026" s="12"/>
      <c r="G1026" s="12"/>
    </row>
    <row r="1027" spans="5:7" ht="12.75" customHeight="1">
      <c r="E1027" s="16"/>
      <c r="F1027" s="12"/>
      <c r="G1027" s="12"/>
    </row>
    <row r="1028" spans="5:7" ht="12.75" customHeight="1">
      <c r="E1028" s="16"/>
      <c r="F1028" s="12"/>
      <c r="G1028" s="12"/>
    </row>
    <row r="1029" spans="5:7" ht="12.75" customHeight="1">
      <c r="E1029" s="16"/>
      <c r="F1029" s="12"/>
      <c r="G1029" s="12"/>
    </row>
    <row r="1030" spans="5:7" ht="12.75" customHeight="1">
      <c r="E1030" s="16"/>
      <c r="F1030" s="12"/>
      <c r="G1030" s="12"/>
    </row>
    <row r="1031" spans="5:7" ht="12.75" customHeight="1">
      <c r="E1031" s="16"/>
      <c r="F1031" s="12"/>
      <c r="G1031" s="12"/>
    </row>
    <row r="1032" spans="5:7" ht="12.75" customHeight="1">
      <c r="E1032" s="16"/>
      <c r="F1032" s="12"/>
      <c r="G1032" s="12"/>
    </row>
    <row r="1033" spans="5:7" ht="12.75" customHeight="1">
      <c r="E1033" s="16"/>
      <c r="F1033" s="12"/>
      <c r="G1033" s="12"/>
    </row>
    <row r="1034" spans="5:7" ht="12.75" customHeight="1">
      <c r="E1034" s="16"/>
      <c r="F1034" s="12"/>
      <c r="G1034" s="12"/>
    </row>
    <row r="1035" spans="5:7" ht="12.75" customHeight="1">
      <c r="E1035" s="16"/>
      <c r="F1035" s="12"/>
      <c r="G1035" s="12"/>
    </row>
    <row r="1036" spans="5:7" ht="12.75" customHeight="1">
      <c r="E1036" s="16"/>
      <c r="F1036" s="12"/>
      <c r="G1036" s="12"/>
    </row>
    <row r="1037" spans="5:7" ht="12.75" customHeight="1">
      <c r="E1037" s="16"/>
      <c r="F1037" s="12"/>
      <c r="G1037" s="12"/>
    </row>
    <row r="1038" spans="5:7" ht="12.75" customHeight="1">
      <c r="E1038" s="16"/>
      <c r="F1038" s="12"/>
      <c r="G1038" s="12"/>
    </row>
    <row r="1039" spans="5:7" ht="12.75" customHeight="1">
      <c r="E1039" s="16"/>
      <c r="F1039" s="12"/>
      <c r="G1039" s="12"/>
    </row>
    <row r="1040" spans="5:7" ht="12.75" customHeight="1">
      <c r="E1040" s="16"/>
      <c r="F1040" s="12"/>
      <c r="G1040" s="12"/>
    </row>
    <row r="1041" spans="5:7" ht="12.75" customHeight="1">
      <c r="E1041" s="16"/>
      <c r="F1041" s="12"/>
      <c r="G1041" s="12"/>
    </row>
    <row r="1042" spans="5:7" ht="12.75" customHeight="1">
      <c r="E1042" s="16"/>
      <c r="F1042" s="12"/>
      <c r="G1042" s="12"/>
    </row>
    <row r="1043" spans="5:7" ht="12.75" customHeight="1">
      <c r="E1043" s="16"/>
      <c r="F1043" s="12"/>
      <c r="G1043" s="12"/>
    </row>
    <row r="1044" spans="5:7" ht="12.75" customHeight="1">
      <c r="E1044" s="16"/>
      <c r="F1044" s="12"/>
      <c r="G1044" s="12"/>
    </row>
    <row r="1045" spans="5:7" ht="12.75" customHeight="1">
      <c r="E1045" s="16"/>
      <c r="F1045" s="12"/>
      <c r="G1045" s="12"/>
    </row>
    <row r="1046" spans="5:7" ht="12.75" customHeight="1">
      <c r="E1046" s="16"/>
      <c r="F1046" s="12"/>
      <c r="G1046" s="12"/>
    </row>
    <row r="1047" spans="5:7" ht="12.75" customHeight="1">
      <c r="E1047" s="16"/>
      <c r="F1047" s="12"/>
      <c r="G1047" s="12"/>
    </row>
    <row r="1048" spans="5:7" ht="12.75" customHeight="1">
      <c r="E1048" s="16"/>
      <c r="F1048" s="12"/>
      <c r="G1048" s="12"/>
    </row>
    <row r="1049" spans="5:7" ht="12.75" customHeight="1">
      <c r="E1049" s="16"/>
      <c r="F1049" s="12"/>
      <c r="G1049" s="12"/>
    </row>
    <row r="1050" spans="5:7" ht="12.75" customHeight="1">
      <c r="E1050" s="16"/>
      <c r="F1050" s="12"/>
      <c r="G1050" s="12"/>
    </row>
    <row r="1051" spans="5:7" ht="12.75" customHeight="1">
      <c r="E1051" s="16"/>
      <c r="F1051" s="12"/>
      <c r="G1051" s="12"/>
    </row>
    <row r="1052" spans="5:7" ht="12.75" customHeight="1">
      <c r="E1052" s="16"/>
      <c r="F1052" s="12"/>
      <c r="G1052" s="12"/>
    </row>
    <row r="1053" spans="5:7" ht="12.75" customHeight="1">
      <c r="E1053" s="16"/>
      <c r="F1053" s="12"/>
      <c r="G1053" s="12"/>
    </row>
    <row r="1054" spans="5:7" ht="12.75" customHeight="1">
      <c r="E1054" s="16"/>
      <c r="F1054" s="12"/>
      <c r="G1054" s="12"/>
    </row>
    <row r="1055" spans="5:7" ht="12.75" customHeight="1">
      <c r="E1055" s="16"/>
      <c r="F1055" s="12"/>
      <c r="G1055" s="12"/>
    </row>
    <row r="1056" spans="5:7" ht="12.75" customHeight="1">
      <c r="E1056" s="16"/>
      <c r="F1056" s="12"/>
      <c r="G1056" s="12"/>
    </row>
    <row r="1057" spans="5:7" ht="12.75" customHeight="1">
      <c r="E1057" s="16"/>
      <c r="F1057" s="12"/>
      <c r="G1057" s="12"/>
    </row>
    <row r="1058" spans="5:7" ht="12.75" customHeight="1">
      <c r="E1058" s="16"/>
      <c r="F1058" s="12"/>
      <c r="G1058" s="12"/>
    </row>
    <row r="1059" spans="5:7" ht="12.75" customHeight="1">
      <c r="E1059" s="16"/>
      <c r="F1059" s="12"/>
      <c r="G1059" s="12"/>
    </row>
    <row r="1060" spans="5:7" ht="12.75" customHeight="1">
      <c r="E1060" s="16"/>
      <c r="F1060" s="12"/>
      <c r="G1060" s="12"/>
    </row>
    <row r="1061" spans="5:7" ht="12.75" customHeight="1">
      <c r="E1061" s="16"/>
      <c r="F1061" s="12"/>
      <c r="G1061" s="12"/>
    </row>
    <row r="1062" spans="5:7" ht="12.75" customHeight="1">
      <c r="E1062" s="16"/>
      <c r="F1062" s="12"/>
      <c r="G1062" s="12"/>
    </row>
    <row r="1063" spans="5:7" ht="12.75" customHeight="1">
      <c r="E1063" s="16"/>
      <c r="F1063" s="12"/>
      <c r="G1063" s="12"/>
    </row>
    <row r="1064" spans="5:7" ht="12.75" customHeight="1">
      <c r="E1064" s="16"/>
      <c r="F1064" s="12"/>
      <c r="G1064" s="12"/>
    </row>
    <row r="1065" spans="5:7" ht="12.75" customHeight="1">
      <c r="E1065" s="16"/>
      <c r="F1065" s="12"/>
      <c r="G1065" s="12"/>
    </row>
    <row r="1066" spans="5:7" ht="12.75" customHeight="1">
      <c r="E1066" s="16"/>
      <c r="F1066" s="12"/>
      <c r="G1066" s="12"/>
    </row>
    <row r="1067" spans="5:7" ht="12.75" customHeight="1">
      <c r="E1067" s="16"/>
      <c r="F1067" s="12"/>
      <c r="G1067" s="12"/>
    </row>
    <row r="1068" spans="5:7" ht="12.75" customHeight="1">
      <c r="E1068" s="16"/>
      <c r="F1068" s="12"/>
      <c r="G1068" s="12"/>
    </row>
    <row r="1069" spans="5:7" ht="12.75" customHeight="1">
      <c r="E1069" s="16"/>
      <c r="F1069" s="12"/>
      <c r="G1069" s="12"/>
    </row>
    <row r="1070" spans="5:7" ht="12.75" customHeight="1">
      <c r="E1070" s="16"/>
      <c r="F1070" s="12"/>
      <c r="G1070" s="12"/>
    </row>
    <row r="1071" spans="5:7" ht="12.75" customHeight="1">
      <c r="E1071" s="16"/>
      <c r="F1071" s="12"/>
      <c r="G1071" s="12"/>
    </row>
    <row r="1072" spans="5:7" ht="12.75" customHeight="1">
      <c r="E1072" s="16"/>
      <c r="F1072" s="12"/>
      <c r="G1072" s="12"/>
    </row>
    <row r="1073" spans="5:7" ht="12.75" customHeight="1">
      <c r="E1073" s="16"/>
      <c r="F1073" s="12"/>
      <c r="G1073" s="12"/>
    </row>
    <row r="1074" spans="5:7" ht="12.75" customHeight="1">
      <c r="E1074" s="16"/>
      <c r="F1074" s="12"/>
      <c r="G1074" s="12"/>
    </row>
    <row r="1075" spans="5:7" ht="12.75" customHeight="1">
      <c r="E1075" s="16"/>
      <c r="F1075" s="12"/>
      <c r="G1075" s="12"/>
    </row>
    <row r="1076" spans="5:7" ht="12.75" customHeight="1">
      <c r="E1076" s="16"/>
      <c r="F1076" s="12"/>
      <c r="G1076" s="12"/>
    </row>
    <row r="1077" spans="5:7" ht="12.75" customHeight="1">
      <c r="E1077" s="16"/>
      <c r="F1077" s="12"/>
      <c r="G1077" s="12"/>
    </row>
    <row r="1078" spans="5:7" ht="12.75" customHeight="1">
      <c r="E1078" s="16"/>
      <c r="F1078" s="12"/>
      <c r="G1078" s="12"/>
    </row>
    <row r="1079" spans="5:7" ht="12.75" customHeight="1">
      <c r="E1079" s="16"/>
      <c r="F1079" s="12"/>
      <c r="G1079" s="12"/>
    </row>
    <row r="1080" spans="5:7" ht="12.75" customHeight="1">
      <c r="E1080" s="16"/>
      <c r="F1080" s="12"/>
      <c r="G1080" s="12"/>
    </row>
    <row r="1081" spans="5:7" ht="12.75" customHeight="1">
      <c r="E1081" s="16"/>
      <c r="F1081" s="12"/>
      <c r="G1081" s="12"/>
    </row>
    <row r="1082" spans="5:7" ht="12.75" customHeight="1">
      <c r="E1082" s="16"/>
      <c r="F1082" s="12"/>
      <c r="G1082" s="12"/>
    </row>
    <row r="1083" spans="5:7" ht="12.75" customHeight="1">
      <c r="E1083" s="16"/>
      <c r="F1083" s="12"/>
      <c r="G1083" s="12"/>
    </row>
    <row r="1084" spans="5:7" ht="12.75" customHeight="1">
      <c r="E1084" s="16"/>
      <c r="F1084" s="12"/>
      <c r="G1084" s="12"/>
    </row>
    <row r="1085" spans="5:7" ht="12.75" customHeight="1">
      <c r="E1085" s="16"/>
      <c r="F1085" s="12"/>
      <c r="G1085" s="12"/>
    </row>
    <row r="1086" spans="5:7" ht="12.75" customHeight="1">
      <c r="E1086" s="16"/>
      <c r="F1086" s="12"/>
      <c r="G1086" s="12"/>
    </row>
    <row r="1087" spans="5:7" ht="12.75" customHeight="1">
      <c r="E1087" s="16"/>
      <c r="F1087" s="12"/>
      <c r="G1087" s="12"/>
    </row>
    <row r="1088" spans="5:7" ht="12.75" customHeight="1">
      <c r="E1088" s="16"/>
      <c r="F1088" s="12"/>
      <c r="G1088" s="12"/>
    </row>
    <row r="1089" spans="5:7" ht="12.75" customHeight="1">
      <c r="E1089" s="16"/>
      <c r="F1089" s="12"/>
      <c r="G1089" s="12"/>
    </row>
    <row r="1090" spans="5:7" ht="12.75" customHeight="1">
      <c r="E1090" s="16"/>
      <c r="F1090" s="12"/>
      <c r="G1090" s="12"/>
    </row>
    <row r="1091" spans="5:7" ht="12.75" customHeight="1">
      <c r="E1091" s="16"/>
      <c r="F1091" s="12"/>
      <c r="G1091" s="12"/>
    </row>
    <row r="1092" spans="5:7" ht="12.75" customHeight="1">
      <c r="E1092" s="16"/>
      <c r="F1092" s="12"/>
      <c r="G1092" s="12"/>
    </row>
    <row r="1093" spans="5:7" ht="12.75" customHeight="1">
      <c r="E1093" s="16"/>
      <c r="F1093" s="12"/>
      <c r="G1093" s="12"/>
    </row>
    <row r="1094" spans="5:7" ht="12.75" customHeight="1">
      <c r="E1094" s="16"/>
      <c r="F1094" s="12"/>
      <c r="G1094" s="12"/>
    </row>
    <row r="1095" spans="5:7" ht="12.75" customHeight="1">
      <c r="E1095" s="16"/>
      <c r="F1095" s="12"/>
      <c r="G1095" s="12"/>
    </row>
    <row r="1096" spans="5:7" ht="12.75" customHeight="1">
      <c r="E1096" s="16"/>
      <c r="F1096" s="12"/>
      <c r="G1096" s="12"/>
    </row>
    <row r="1097" spans="5:7" ht="12.75" customHeight="1">
      <c r="E1097" s="16"/>
      <c r="F1097" s="12"/>
      <c r="G1097" s="12"/>
    </row>
    <row r="1098" spans="5:7" ht="12.75" customHeight="1">
      <c r="E1098" s="16"/>
      <c r="F1098" s="12"/>
      <c r="G1098" s="12"/>
    </row>
    <row r="1099" spans="5:7" ht="12.75" customHeight="1">
      <c r="E1099" s="16"/>
      <c r="F1099" s="12"/>
      <c r="G1099" s="12"/>
    </row>
    <row r="1100" spans="5:7" ht="12.75" customHeight="1">
      <c r="E1100" s="16"/>
      <c r="F1100" s="12"/>
      <c r="G1100" s="12"/>
    </row>
    <row r="1101" spans="5:7" ht="12.75" customHeight="1">
      <c r="E1101" s="16"/>
      <c r="F1101" s="12"/>
      <c r="G1101" s="12"/>
    </row>
    <row r="1102" spans="5:7" ht="12.75" customHeight="1">
      <c r="E1102" s="16"/>
      <c r="F1102" s="12"/>
      <c r="G1102" s="12"/>
    </row>
    <row r="1103" spans="5:7" ht="12.75" customHeight="1">
      <c r="E1103" s="16"/>
      <c r="F1103" s="12"/>
      <c r="G1103" s="12"/>
    </row>
    <row r="1104" spans="5:7" ht="12.75" customHeight="1">
      <c r="E1104" s="16"/>
      <c r="F1104" s="12"/>
      <c r="G1104" s="12"/>
    </row>
    <row r="1105" spans="5:7" ht="12.75" customHeight="1">
      <c r="E1105" s="16"/>
      <c r="F1105" s="12"/>
      <c r="G1105" s="12"/>
    </row>
    <row r="1106" spans="5:7" ht="12.75" customHeight="1">
      <c r="E1106" s="16"/>
      <c r="F1106" s="12"/>
      <c r="G1106" s="12"/>
    </row>
    <row r="1107" spans="5:7" ht="12.75" customHeight="1">
      <c r="E1107" s="16"/>
      <c r="F1107" s="12"/>
      <c r="G1107" s="12"/>
    </row>
    <row r="1108" spans="5:7" ht="12.75" customHeight="1">
      <c r="E1108" s="16"/>
      <c r="F1108" s="12"/>
      <c r="G1108" s="12"/>
    </row>
    <row r="1109" spans="5:7" ht="12.75" customHeight="1">
      <c r="E1109" s="16"/>
      <c r="F1109" s="12"/>
      <c r="G1109" s="12"/>
    </row>
    <row r="1110" spans="5:7" ht="12.75" customHeight="1">
      <c r="E1110" s="16"/>
      <c r="F1110" s="12"/>
      <c r="G1110" s="12"/>
    </row>
    <row r="1111" spans="5:7" ht="12.75" customHeight="1">
      <c r="E1111" s="16"/>
      <c r="F1111" s="12"/>
      <c r="G1111" s="12"/>
    </row>
    <row r="1112" spans="5:7" ht="12.75" customHeight="1">
      <c r="E1112" s="16"/>
      <c r="F1112" s="12"/>
      <c r="G1112" s="12"/>
    </row>
    <row r="1113" spans="5:7" ht="12.75" customHeight="1">
      <c r="E1113" s="16"/>
      <c r="F1113" s="12"/>
      <c r="G1113" s="12"/>
    </row>
    <row r="1114" spans="5:7" ht="12.75" customHeight="1">
      <c r="E1114" s="16"/>
      <c r="F1114" s="12"/>
      <c r="G1114" s="12"/>
    </row>
    <row r="1115" spans="5:7" ht="12.75" customHeight="1">
      <c r="E1115" s="16"/>
      <c r="F1115" s="12"/>
      <c r="G1115" s="12"/>
    </row>
    <row r="1116" spans="5:7" ht="12.75" customHeight="1">
      <c r="E1116" s="16"/>
      <c r="F1116" s="12"/>
      <c r="G1116" s="12"/>
    </row>
    <row r="1117" spans="5:7" ht="12.75" customHeight="1">
      <c r="E1117" s="16"/>
      <c r="F1117" s="12"/>
      <c r="G1117" s="12"/>
    </row>
    <row r="1118" spans="5:7" ht="12.75" customHeight="1">
      <c r="E1118" s="16"/>
      <c r="F1118" s="12"/>
      <c r="G1118" s="12"/>
    </row>
    <row r="1119" spans="5:7" ht="12.75" customHeight="1">
      <c r="E1119" s="16"/>
      <c r="F1119" s="12"/>
      <c r="G1119" s="12"/>
    </row>
    <row r="1120" spans="5:7" ht="12.75" customHeight="1">
      <c r="E1120" s="16"/>
      <c r="F1120" s="12"/>
      <c r="G1120" s="12"/>
    </row>
    <row r="1121" spans="5:7" ht="12.75" customHeight="1">
      <c r="E1121" s="16"/>
      <c r="F1121" s="12"/>
      <c r="G1121" s="12"/>
    </row>
    <row r="1122" spans="5:7" ht="12.75" customHeight="1">
      <c r="E1122" s="16"/>
      <c r="F1122" s="12"/>
      <c r="G1122" s="12"/>
    </row>
    <row r="1123" spans="5:7" ht="12.75" customHeight="1">
      <c r="E1123" s="16"/>
      <c r="F1123" s="12"/>
      <c r="G1123" s="12"/>
    </row>
    <row r="1124" spans="5:7" ht="12.75" customHeight="1">
      <c r="E1124" s="16"/>
      <c r="F1124" s="12"/>
      <c r="G1124" s="12"/>
    </row>
    <row r="1125" spans="5:7" ht="12.75" customHeight="1">
      <c r="E1125" s="16"/>
      <c r="F1125" s="12"/>
      <c r="G1125" s="12"/>
    </row>
    <row r="1126" spans="5:7" ht="12.75" customHeight="1">
      <c r="E1126" s="16"/>
      <c r="F1126" s="12"/>
      <c r="G1126" s="12"/>
    </row>
    <row r="1127" spans="5:7" ht="12.75" customHeight="1">
      <c r="E1127" s="16"/>
      <c r="F1127" s="12"/>
      <c r="G1127" s="12"/>
    </row>
    <row r="1128" spans="5:7" ht="12.75" customHeight="1">
      <c r="E1128" s="16"/>
      <c r="F1128" s="12"/>
      <c r="G1128" s="12"/>
    </row>
    <row r="1129" spans="5:7" ht="12.75" customHeight="1">
      <c r="E1129" s="16"/>
      <c r="F1129" s="12"/>
      <c r="G1129" s="12"/>
    </row>
    <row r="1130" spans="5:7" ht="12.75" customHeight="1">
      <c r="E1130" s="16"/>
      <c r="F1130" s="12"/>
      <c r="G1130" s="12"/>
    </row>
    <row r="1131" spans="5:7" ht="12.75" customHeight="1">
      <c r="E1131" s="16"/>
      <c r="F1131" s="12"/>
      <c r="G1131" s="12"/>
    </row>
    <row r="1132" spans="5:7" ht="12.75" customHeight="1">
      <c r="E1132" s="16"/>
      <c r="F1132" s="12"/>
      <c r="G1132" s="12"/>
    </row>
    <row r="1133" spans="5:7" ht="12.75" customHeight="1">
      <c r="E1133" s="16"/>
      <c r="F1133" s="12"/>
      <c r="G1133" s="12"/>
    </row>
    <row r="1134" spans="5:7" ht="12.75" customHeight="1">
      <c r="E1134" s="16"/>
      <c r="F1134" s="12"/>
      <c r="G1134" s="12"/>
    </row>
    <row r="1135" spans="5:7" ht="12.75" customHeight="1">
      <c r="E1135" s="16"/>
      <c r="F1135" s="12"/>
      <c r="G1135" s="12"/>
    </row>
    <row r="1136" spans="5:7" ht="12.75" customHeight="1">
      <c r="E1136" s="16"/>
      <c r="F1136" s="12"/>
      <c r="G1136" s="12"/>
    </row>
    <row r="1137" spans="5:7" ht="12.75" customHeight="1">
      <c r="E1137" s="16"/>
      <c r="F1137" s="12"/>
      <c r="G1137" s="12"/>
    </row>
    <row r="1138" spans="5:7" ht="12.75" customHeight="1">
      <c r="E1138" s="16"/>
      <c r="F1138" s="12"/>
      <c r="G1138" s="12"/>
    </row>
    <row r="1139" spans="5:7" ht="12.75" customHeight="1">
      <c r="E1139" s="16"/>
      <c r="F1139" s="12"/>
      <c r="G1139" s="12"/>
    </row>
    <row r="1140" spans="5:7" ht="12.75" customHeight="1">
      <c r="E1140" s="16"/>
      <c r="F1140" s="12"/>
      <c r="G1140" s="12"/>
    </row>
    <row r="1141" spans="5:7" ht="12.75" customHeight="1">
      <c r="E1141" s="16"/>
      <c r="F1141" s="12"/>
      <c r="G1141" s="12"/>
    </row>
    <row r="1142" spans="5:7" ht="12.75" customHeight="1">
      <c r="E1142" s="16"/>
      <c r="F1142" s="12"/>
      <c r="G1142" s="12"/>
    </row>
    <row r="1143" spans="5:7" ht="12.75" customHeight="1">
      <c r="E1143" s="16"/>
      <c r="F1143" s="12"/>
      <c r="G1143" s="12"/>
    </row>
    <row r="1144" spans="5:7" ht="12.75" customHeight="1">
      <c r="E1144" s="16"/>
      <c r="F1144" s="12"/>
      <c r="G1144" s="12"/>
    </row>
    <row r="1145" spans="5:7" ht="12.75" customHeight="1">
      <c r="E1145" s="16"/>
      <c r="F1145" s="12"/>
      <c r="G1145" s="12"/>
    </row>
    <row r="1146" spans="5:7" ht="12.75" customHeight="1">
      <c r="E1146" s="16"/>
      <c r="F1146" s="12"/>
      <c r="G1146" s="12"/>
    </row>
    <row r="1147" spans="5:7" ht="12.75" customHeight="1">
      <c r="E1147" s="16"/>
      <c r="F1147" s="12"/>
      <c r="G1147" s="12"/>
    </row>
    <row r="1148" spans="5:7" ht="12.75" customHeight="1">
      <c r="E1148" s="16"/>
      <c r="F1148" s="12"/>
      <c r="G1148" s="12"/>
    </row>
    <row r="1149" spans="5:7" ht="12.75" customHeight="1">
      <c r="E1149" s="16"/>
      <c r="F1149" s="12"/>
      <c r="G1149" s="12"/>
    </row>
    <row r="1150" spans="5:7" ht="12.75" customHeight="1">
      <c r="E1150" s="16"/>
      <c r="F1150" s="12"/>
      <c r="G1150" s="12"/>
    </row>
    <row r="1151" spans="5:7" ht="12.75" customHeight="1">
      <c r="E1151" s="16"/>
      <c r="F1151" s="12"/>
      <c r="G1151" s="12"/>
    </row>
    <row r="1152" spans="5:7" ht="12.75" customHeight="1">
      <c r="E1152" s="16"/>
      <c r="F1152" s="12"/>
      <c r="G1152" s="12"/>
    </row>
    <row r="1153" spans="5:7" ht="12.75" customHeight="1">
      <c r="E1153" s="16"/>
      <c r="F1153" s="12"/>
      <c r="G1153" s="12"/>
    </row>
    <row r="1154" spans="5:7" ht="12.75" customHeight="1">
      <c r="E1154" s="16"/>
      <c r="F1154" s="12"/>
      <c r="G1154" s="12"/>
    </row>
    <row r="1155" spans="5:7" ht="12.75" customHeight="1">
      <c r="E1155" s="16"/>
      <c r="F1155" s="12"/>
      <c r="G1155" s="12"/>
    </row>
    <row r="1156" spans="5:7" ht="12.75" customHeight="1">
      <c r="E1156" s="16"/>
      <c r="F1156" s="12"/>
      <c r="G1156" s="12"/>
    </row>
    <row r="1157" spans="5:7" ht="12.75" customHeight="1">
      <c r="E1157" s="16"/>
      <c r="F1157" s="12"/>
      <c r="G1157" s="12"/>
    </row>
    <row r="1158" spans="5:7" ht="12.75" customHeight="1">
      <c r="E1158" s="16"/>
      <c r="F1158" s="12"/>
      <c r="G1158" s="12"/>
    </row>
    <row r="1159" spans="5:7" ht="12.75" customHeight="1">
      <c r="E1159" s="16"/>
      <c r="F1159" s="12"/>
      <c r="G1159" s="12"/>
    </row>
    <row r="1160" spans="5:7" ht="12.75" customHeight="1">
      <c r="E1160" s="16"/>
      <c r="F1160" s="12"/>
      <c r="G1160" s="12"/>
    </row>
    <row r="1161" spans="5:7" ht="12.75" customHeight="1">
      <c r="E1161" s="16"/>
      <c r="F1161" s="12"/>
      <c r="G1161" s="12"/>
    </row>
    <row r="1162" spans="5:7" ht="12.75" customHeight="1">
      <c r="E1162" s="16"/>
      <c r="F1162" s="12"/>
      <c r="G1162" s="12"/>
    </row>
    <row r="1163" spans="5:7" ht="12.75" customHeight="1">
      <c r="E1163" s="16"/>
      <c r="F1163" s="12"/>
      <c r="G1163" s="12"/>
    </row>
    <row r="1164" spans="5:7" ht="12.75" customHeight="1">
      <c r="E1164" s="16"/>
      <c r="F1164" s="12"/>
      <c r="G1164" s="12"/>
    </row>
    <row r="1165" spans="5:7" ht="12.75" customHeight="1">
      <c r="E1165" s="16"/>
      <c r="F1165" s="12"/>
      <c r="G1165" s="12"/>
    </row>
    <row r="1166" spans="5:7" ht="12.75" customHeight="1">
      <c r="E1166" s="16"/>
      <c r="F1166" s="12"/>
      <c r="G1166" s="12"/>
    </row>
    <row r="1167" spans="5:7" ht="12.75" customHeight="1">
      <c r="E1167" s="16"/>
      <c r="F1167" s="12"/>
      <c r="G1167" s="12"/>
    </row>
    <row r="1168" spans="5:7" ht="12.75" customHeight="1">
      <c r="E1168" s="16"/>
      <c r="F1168" s="12"/>
      <c r="G1168" s="12"/>
    </row>
    <row r="1169" spans="5:7" ht="12.75" customHeight="1">
      <c r="E1169" s="16"/>
      <c r="F1169" s="12"/>
      <c r="G1169" s="12"/>
    </row>
    <row r="1170" spans="5:7" ht="12.75" customHeight="1">
      <c r="E1170" s="16"/>
      <c r="F1170" s="12"/>
      <c r="G1170" s="12"/>
    </row>
    <row r="1171" spans="5:7" ht="12.75" customHeight="1">
      <c r="E1171" s="16"/>
      <c r="F1171" s="12"/>
      <c r="G1171" s="12"/>
    </row>
    <row r="1172" spans="5:7" ht="12.75" customHeight="1">
      <c r="E1172" s="16"/>
      <c r="F1172" s="12"/>
      <c r="G1172" s="12"/>
    </row>
    <row r="1173" spans="5:7" ht="12.75" customHeight="1">
      <c r="E1173" s="16"/>
      <c r="F1173" s="12"/>
      <c r="G1173" s="12"/>
    </row>
    <row r="1174" spans="5:7" ht="12.75" customHeight="1">
      <c r="E1174" s="16"/>
      <c r="F1174" s="12"/>
      <c r="G1174" s="12"/>
    </row>
    <row r="1175" spans="5:7" ht="12.75" customHeight="1">
      <c r="E1175" s="16"/>
      <c r="F1175" s="12"/>
      <c r="G1175" s="12"/>
    </row>
    <row r="1176" spans="5:7" ht="12.75" customHeight="1">
      <c r="E1176" s="16"/>
      <c r="F1176" s="12"/>
      <c r="G1176" s="12"/>
    </row>
    <row r="1177" spans="5:7" ht="12.75" customHeight="1">
      <c r="E1177" s="16"/>
      <c r="F1177" s="12"/>
      <c r="G1177" s="12"/>
    </row>
    <row r="1178" spans="5:7" ht="12.75" customHeight="1">
      <c r="E1178" s="16"/>
      <c r="F1178" s="12"/>
      <c r="G1178" s="12"/>
    </row>
    <row r="1179" spans="5:7" ht="12.75" customHeight="1">
      <c r="E1179" s="16"/>
      <c r="F1179" s="12"/>
      <c r="G1179" s="12"/>
    </row>
    <row r="1180" spans="5:7" ht="12.75" customHeight="1">
      <c r="E1180" s="16"/>
      <c r="F1180" s="12"/>
      <c r="G1180" s="12"/>
    </row>
    <row r="1181" spans="5:7" ht="12.75" customHeight="1">
      <c r="E1181" s="16"/>
      <c r="F1181" s="12"/>
      <c r="G1181" s="12"/>
    </row>
    <row r="1182" spans="5:7" ht="12.75" customHeight="1">
      <c r="E1182" s="16"/>
      <c r="F1182" s="12"/>
      <c r="G1182" s="12"/>
    </row>
    <row r="1183" spans="5:7" ht="12.75" customHeight="1">
      <c r="E1183" s="16"/>
      <c r="F1183" s="12"/>
      <c r="G1183" s="12"/>
    </row>
    <row r="1184" spans="5:7" ht="12.75" customHeight="1">
      <c r="E1184" s="16"/>
      <c r="F1184" s="12"/>
      <c r="G1184" s="12"/>
    </row>
    <row r="1185" spans="5:7" ht="12.75" customHeight="1">
      <c r="E1185" s="16"/>
      <c r="F1185" s="12"/>
      <c r="G1185" s="12"/>
    </row>
    <row r="1186" spans="5:7" ht="12.75" customHeight="1">
      <c r="E1186" s="16"/>
      <c r="F1186" s="12"/>
      <c r="G1186" s="12"/>
    </row>
    <row r="1187" spans="5:7" ht="12.75" customHeight="1">
      <c r="E1187" s="16"/>
      <c r="F1187" s="12"/>
      <c r="G1187" s="12"/>
    </row>
    <row r="1188" spans="5:7" ht="12.75" customHeight="1">
      <c r="E1188" s="16"/>
      <c r="F1188" s="12"/>
      <c r="G1188" s="12"/>
    </row>
    <row r="1189" spans="5:7" ht="12.75" customHeight="1">
      <c r="E1189" s="16"/>
      <c r="F1189" s="12"/>
      <c r="G1189" s="12"/>
    </row>
    <row r="1190" spans="5:7" ht="12.75" customHeight="1">
      <c r="E1190" s="16"/>
      <c r="F1190" s="12"/>
      <c r="G1190" s="12"/>
    </row>
    <row r="1191" spans="5:7" ht="12.75" customHeight="1">
      <c r="E1191" s="16"/>
      <c r="F1191" s="12"/>
      <c r="G1191" s="12"/>
    </row>
    <row r="1192" spans="5:7" ht="12.75" customHeight="1">
      <c r="E1192" s="16"/>
      <c r="F1192" s="12"/>
      <c r="G1192" s="12"/>
    </row>
    <row r="1193" spans="5:7" ht="12.75" customHeight="1">
      <c r="E1193" s="16"/>
      <c r="F1193" s="12"/>
      <c r="G1193" s="12"/>
    </row>
    <row r="1194" spans="5:7" ht="12.75" customHeight="1">
      <c r="E1194" s="16"/>
      <c r="F1194" s="12"/>
      <c r="G1194" s="12"/>
    </row>
    <row r="1195" spans="5:7" ht="12.75" customHeight="1">
      <c r="E1195" s="16"/>
      <c r="F1195" s="12"/>
      <c r="G1195" s="12"/>
    </row>
  </sheetData>
  <customSheetViews>
    <customSheetView guid="{BCC6E250-BE62-4BDD-B690-C1A625D8B144}" showPageBreaks="1" printArea="1" hiddenColumns="1" view="pageBreakPreview" showRuler="0">
      <selection activeCell="B3" sqref="B3"/>
      <colBreaks count="1" manualBreakCount="1">
        <brk id="5" max="1048575" man="1"/>
      </colBreaks>
      <pageMargins left="0.2" right="0.2" top="1.19" bottom="0.69" header="0.25" footer="0.25"/>
      <printOptions horizontalCentered="1"/>
      <pageSetup scale="85" firstPageNumber="20" orientation="portrait" r:id="rId1"/>
      <headerFooter alignWithMargins="0">
        <oddHeader>&amp;L&amp;"Garamond,Regular"&amp;D &amp;T&amp;C
&amp;"Garamond,Bold"&amp;16Attachment H-1B
Operating Budget
WorthamTheater Center&amp;R&amp;"Garamond,Regular"City of Houston
Operations and Maintenance RFP</oddHeader>
        <oddFooter xml:space="preserve">&amp;R&amp;"Garamond,Regular"&amp;9Page 11
</oddFooter>
      </headerFooter>
    </customSheetView>
  </customSheetViews>
  <phoneticPr fontId="0" type="noConversion"/>
  <printOptions horizontalCentered="1"/>
  <pageMargins left="0.2" right="0.2" top="1.44" bottom="0.69" header="0.25" footer="0.25"/>
  <pageSetup scale="95" firstPageNumber="20" orientation="portrait" r:id="rId2"/>
  <headerFooter alignWithMargins="0">
    <oddHeader>&amp;L&amp;9&amp;D &amp;T&amp;C&amp;"Garamond,Regular"&amp;16
&amp;"Garamond,Bold"Attachment H-1B
Operating Budget
WorthamTheater Center&amp;R&amp;9Houston First Corporation
Operations and Maintenance RFP</oddHeader>
    <oddFooter xml:space="preserve">&amp;R&amp;9Page 17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195"/>
  <sheetViews>
    <sheetView view="pageLayout" zoomScaleNormal="100" zoomScaleSheetLayoutView="100" workbookViewId="0">
      <selection activeCell="D43" sqref="D43"/>
    </sheetView>
  </sheetViews>
  <sheetFormatPr defaultColWidth="10.7109375" defaultRowHeight="12.75" customHeight="1"/>
  <cols>
    <col min="1" max="1" width="13.5703125" style="1" customWidth="1"/>
    <col min="2" max="2" width="41" style="19" customWidth="1"/>
    <col min="3" max="3" width="2" style="17" customWidth="1"/>
    <col min="4" max="4" width="14.5703125" style="4" customWidth="1"/>
    <col min="5" max="5" width="10.7109375" style="20" customWidth="1"/>
    <col min="6" max="6" width="21.28515625" style="5" customWidth="1"/>
    <col min="7" max="7" width="13.140625" style="6" hidden="1" customWidth="1"/>
    <col min="8" max="8" width="13" style="6" hidden="1" customWidth="1"/>
    <col min="9" max="9" width="3.42578125" style="6" customWidth="1"/>
    <col min="10" max="11" width="13.140625" style="6" customWidth="1"/>
    <col min="12" max="12" width="13" style="7" customWidth="1"/>
    <col min="13" max="13" width="14" style="7" customWidth="1"/>
    <col min="14" max="16384" width="10.7109375" style="7"/>
  </cols>
  <sheetData>
    <row r="2" spans="1:14" ht="12.75" customHeight="1">
      <c r="B2" s="2"/>
      <c r="C2" s="3"/>
      <c r="E2" s="72"/>
    </row>
    <row r="4" spans="1:14" ht="33.75" customHeight="1">
      <c r="A4" s="381" t="s">
        <v>83</v>
      </c>
      <c r="B4" s="382" t="s">
        <v>0</v>
      </c>
      <c r="C4" s="382"/>
      <c r="D4" s="383" t="s">
        <v>82</v>
      </c>
      <c r="E4" s="381" t="s">
        <v>98</v>
      </c>
      <c r="F4" s="77"/>
      <c r="G4" s="9"/>
      <c r="H4" s="9"/>
      <c r="I4" s="10"/>
      <c r="J4" s="10"/>
      <c r="K4" s="11"/>
      <c r="L4" s="4"/>
      <c r="M4" s="12"/>
      <c r="N4" s="13"/>
    </row>
    <row r="5" spans="1:14" ht="15">
      <c r="A5" s="385"/>
      <c r="B5" s="386"/>
      <c r="C5" s="386"/>
      <c r="D5" s="387"/>
      <c r="E5" s="385"/>
      <c r="F5" s="8"/>
      <c r="G5" s="9"/>
      <c r="H5" s="9"/>
      <c r="I5" s="10"/>
      <c r="J5" s="10"/>
      <c r="K5" s="11"/>
      <c r="L5" s="4"/>
      <c r="M5" s="12"/>
      <c r="N5" s="13"/>
    </row>
    <row r="6" spans="1:14" ht="15">
      <c r="A6" s="389">
        <v>41000</v>
      </c>
      <c r="B6" s="390" t="s">
        <v>3</v>
      </c>
      <c r="C6" s="386"/>
      <c r="D6" s="391"/>
      <c r="E6" s="389"/>
      <c r="G6" s="5"/>
      <c r="H6" s="5"/>
      <c r="I6" s="14"/>
      <c r="J6" s="15"/>
      <c r="K6" s="16"/>
      <c r="L6" s="12"/>
      <c r="M6" s="12"/>
    </row>
    <row r="7" spans="1:14" ht="14.25">
      <c r="A7" s="393">
        <v>41300</v>
      </c>
      <c r="B7" s="394" t="s">
        <v>4</v>
      </c>
      <c r="C7" s="395"/>
      <c r="D7" s="396"/>
      <c r="E7" s="505"/>
      <c r="F7" s="78"/>
      <c r="G7" s="5"/>
      <c r="H7" s="5"/>
      <c r="I7" s="14"/>
      <c r="J7" s="15"/>
      <c r="K7" s="16"/>
      <c r="L7" s="12"/>
      <c r="M7" s="12"/>
    </row>
    <row r="8" spans="1:14" ht="14.25">
      <c r="A8" s="393">
        <v>41400</v>
      </c>
      <c r="B8" s="394" t="s">
        <v>5</v>
      </c>
      <c r="C8" s="395"/>
      <c r="D8" s="396"/>
      <c r="E8" s="505"/>
      <c r="F8" s="78"/>
      <c r="G8" s="5"/>
      <c r="H8" s="5"/>
      <c r="I8" s="14"/>
      <c r="J8" s="15"/>
      <c r="K8" s="16"/>
      <c r="L8" s="12"/>
      <c r="M8" s="12"/>
    </row>
    <row r="9" spans="1:14" ht="14.25">
      <c r="A9" s="393">
        <v>41500</v>
      </c>
      <c r="B9" s="394" t="s">
        <v>6</v>
      </c>
      <c r="C9" s="395"/>
      <c r="D9" s="396"/>
      <c r="E9" s="505"/>
      <c r="F9" s="78"/>
      <c r="G9" s="5"/>
      <c r="H9" s="5"/>
      <c r="I9" s="14"/>
      <c r="J9" s="15"/>
      <c r="K9" s="16"/>
      <c r="L9" s="12"/>
      <c r="M9" s="12"/>
    </row>
    <row r="10" spans="1:14" ht="14.25">
      <c r="A10" s="393">
        <v>41600</v>
      </c>
      <c r="B10" s="394" t="s">
        <v>7</v>
      </c>
      <c r="C10" s="395"/>
      <c r="D10" s="396"/>
      <c r="E10" s="505"/>
      <c r="F10" s="78"/>
      <c r="G10" s="5"/>
      <c r="H10" s="5"/>
      <c r="I10" s="14"/>
      <c r="J10" s="15"/>
      <c r="K10" s="16"/>
      <c r="L10" s="12"/>
      <c r="M10" s="12"/>
    </row>
    <row r="11" spans="1:14" ht="14.25">
      <c r="A11" s="393">
        <v>41700</v>
      </c>
      <c r="B11" s="394" t="s">
        <v>8</v>
      </c>
      <c r="C11" s="395"/>
      <c r="D11" s="396"/>
      <c r="E11" s="505"/>
      <c r="F11" s="78"/>
      <c r="G11" s="5"/>
      <c r="H11" s="5"/>
      <c r="I11" s="14"/>
      <c r="J11" s="15"/>
      <c r="K11" s="16"/>
      <c r="L11" s="12"/>
      <c r="M11" s="12"/>
    </row>
    <row r="12" spans="1:14" ht="14.25">
      <c r="A12" s="393">
        <v>41800</v>
      </c>
      <c r="B12" s="394" t="s">
        <v>9</v>
      </c>
      <c r="C12" s="395"/>
      <c r="D12" s="396"/>
      <c r="E12" s="505"/>
      <c r="F12" s="78"/>
      <c r="G12" s="5"/>
      <c r="H12" s="5"/>
      <c r="I12" s="14"/>
      <c r="J12" s="15"/>
      <c r="K12" s="16"/>
      <c r="L12" s="12"/>
      <c r="M12" s="12"/>
    </row>
    <row r="13" spans="1:14" ht="14.25">
      <c r="A13" s="393">
        <v>41850</v>
      </c>
      <c r="B13" s="394" t="s">
        <v>10</v>
      </c>
      <c r="C13" s="395"/>
      <c r="D13" s="396"/>
      <c r="E13" s="505"/>
      <c r="F13" s="79"/>
      <c r="G13" s="5"/>
      <c r="H13" s="5"/>
      <c r="I13" s="14"/>
      <c r="J13" s="18"/>
      <c r="K13" s="16"/>
      <c r="L13" s="12"/>
      <c r="M13" s="12"/>
    </row>
    <row r="14" spans="1:14" ht="14.25">
      <c r="A14" s="393">
        <v>41900</v>
      </c>
      <c r="B14" s="394" t="s">
        <v>11</v>
      </c>
      <c r="C14" s="395"/>
      <c r="D14" s="396"/>
      <c r="E14" s="505"/>
      <c r="F14" s="78"/>
      <c r="G14" s="5"/>
      <c r="H14" s="5"/>
      <c r="I14" s="14"/>
      <c r="J14" s="15"/>
      <c r="K14" s="16"/>
      <c r="L14" s="12"/>
      <c r="M14" s="12"/>
      <c r="N14" s="14"/>
    </row>
    <row r="15" spans="1:14" ht="15">
      <c r="A15" s="399"/>
      <c r="B15" s="400" t="s">
        <v>149</v>
      </c>
      <c r="C15" s="395"/>
      <c r="D15" s="401">
        <f>SUM(D7:D14)</f>
        <v>0</v>
      </c>
      <c r="E15" s="506"/>
      <c r="F15" s="78"/>
      <c r="G15" s="5"/>
      <c r="H15" s="5"/>
      <c r="I15" s="14"/>
      <c r="J15" s="15"/>
      <c r="K15" s="16"/>
      <c r="L15" s="12"/>
      <c r="M15" s="12"/>
      <c r="N15" s="14"/>
    </row>
    <row r="16" spans="1:14" ht="14.25">
      <c r="A16" s="393">
        <v>41100</v>
      </c>
      <c r="B16" s="394" t="s">
        <v>2</v>
      </c>
      <c r="C16" s="395"/>
      <c r="D16" s="402">
        <f>+'H-1A Jones Hall'!J12</f>
        <v>0</v>
      </c>
      <c r="E16" s="505"/>
      <c r="F16" s="78"/>
      <c r="G16" s="5"/>
      <c r="H16" s="5"/>
      <c r="I16" s="14"/>
      <c r="J16" s="15"/>
      <c r="K16" s="16"/>
      <c r="L16" s="12"/>
      <c r="M16" s="12"/>
    </row>
    <row r="17" spans="1:14" ht="15">
      <c r="A17" s="399"/>
      <c r="B17" s="390" t="s">
        <v>12</v>
      </c>
      <c r="C17" s="395"/>
      <c r="D17" s="401">
        <f>SUM(D15:D16)</f>
        <v>0</v>
      </c>
      <c r="E17" s="506"/>
      <c r="F17" s="78"/>
      <c r="G17" s="21"/>
      <c r="I17" s="14"/>
      <c r="K17" s="16"/>
      <c r="L17" s="12"/>
      <c r="M17" s="12"/>
    </row>
    <row r="18" spans="1:14" ht="14.25">
      <c r="A18" s="399"/>
      <c r="B18" s="403"/>
      <c r="C18" s="395"/>
      <c r="D18" s="391"/>
      <c r="E18" s="399"/>
      <c r="G18" s="21"/>
      <c r="I18" s="14"/>
      <c r="K18" s="16"/>
      <c r="L18" s="12"/>
      <c r="M18" s="12"/>
    </row>
    <row r="19" spans="1:14" ht="15">
      <c r="A19" s="389">
        <v>45000</v>
      </c>
      <c r="B19" s="404" t="s">
        <v>13</v>
      </c>
      <c r="C19" s="386"/>
      <c r="D19" s="391"/>
      <c r="E19" s="389"/>
      <c r="G19" s="21"/>
      <c r="I19" s="14"/>
      <c r="K19" s="16"/>
      <c r="L19" s="12"/>
      <c r="M19" s="12"/>
    </row>
    <row r="20" spans="1:14" ht="14.25">
      <c r="A20" s="393">
        <v>45200</v>
      </c>
      <c r="B20" s="394" t="s">
        <v>14</v>
      </c>
      <c r="C20" s="395"/>
      <c r="D20" s="396"/>
      <c r="E20" s="505"/>
      <c r="F20" s="78"/>
      <c r="G20" s="5"/>
      <c r="H20" s="5"/>
      <c r="I20" s="14"/>
      <c r="J20" s="15"/>
      <c r="K20" s="16"/>
      <c r="L20" s="12"/>
      <c r="M20" s="12"/>
    </row>
    <row r="21" spans="1:14" ht="14.25">
      <c r="A21" s="393">
        <v>45300</v>
      </c>
      <c r="B21" s="394" t="s">
        <v>15</v>
      </c>
      <c r="C21" s="395"/>
      <c r="D21" s="405">
        <f>+D22+D23</f>
        <v>0</v>
      </c>
      <c r="E21" s="505"/>
      <c r="F21" s="78"/>
      <c r="G21" s="5"/>
      <c r="H21" s="5"/>
      <c r="I21" s="14"/>
      <c r="J21" s="15"/>
      <c r="K21" s="16"/>
      <c r="L21" s="12"/>
      <c r="M21" s="12"/>
    </row>
    <row r="22" spans="1:14" ht="14.25">
      <c r="A22" s="393">
        <v>45310</v>
      </c>
      <c r="B22" s="406" t="s">
        <v>16</v>
      </c>
      <c r="C22" s="395"/>
      <c r="D22" s="402">
        <f>+'H-1C Year1'!F27</f>
        <v>0</v>
      </c>
      <c r="E22" s="505"/>
      <c r="F22" s="78"/>
      <c r="G22" s="5"/>
      <c r="H22" s="5"/>
      <c r="I22" s="14"/>
      <c r="J22" s="15"/>
      <c r="K22" s="16"/>
      <c r="L22" s="12"/>
      <c r="M22" s="12"/>
    </row>
    <row r="23" spans="1:14" ht="14.25">
      <c r="A23" s="393">
        <v>45320</v>
      </c>
      <c r="B23" s="406" t="s">
        <v>17</v>
      </c>
      <c r="C23" s="395"/>
      <c r="D23" s="402">
        <f>+'H-1C Year1'!F28</f>
        <v>0</v>
      </c>
      <c r="E23" s="505"/>
      <c r="F23" s="78"/>
      <c r="G23" s="5"/>
      <c r="H23" s="5"/>
      <c r="I23" s="14"/>
      <c r="J23" s="15"/>
      <c r="K23" s="16"/>
      <c r="L23" s="12"/>
      <c r="M23" s="12"/>
    </row>
    <row r="24" spans="1:14" ht="14.25">
      <c r="A24" s="393">
        <v>45400</v>
      </c>
      <c r="B24" s="394" t="s">
        <v>18</v>
      </c>
      <c r="C24" s="395"/>
      <c r="D24" s="396"/>
      <c r="E24" s="505"/>
      <c r="F24" s="79"/>
      <c r="G24" s="5"/>
      <c r="H24" s="5"/>
      <c r="I24" s="14"/>
      <c r="J24" s="18"/>
      <c r="K24" s="16"/>
      <c r="L24" s="12"/>
      <c r="M24" s="12"/>
    </row>
    <row r="25" spans="1:14" ht="14.25">
      <c r="A25" s="393">
        <v>45500</v>
      </c>
      <c r="B25" s="394" t="s">
        <v>19</v>
      </c>
      <c r="C25" s="395"/>
      <c r="D25" s="396"/>
      <c r="E25" s="505"/>
      <c r="F25" s="78"/>
      <c r="G25" s="5"/>
      <c r="H25" s="5"/>
      <c r="I25" s="14"/>
      <c r="J25" s="15"/>
      <c r="K25" s="16"/>
      <c r="L25" s="12"/>
      <c r="M25" s="12"/>
      <c r="N25" s="22"/>
    </row>
    <row r="26" spans="1:14" ht="14.25">
      <c r="A26" s="393">
        <v>45600</v>
      </c>
      <c r="B26" s="394" t="s">
        <v>20</v>
      </c>
      <c r="C26" s="395"/>
      <c r="D26" s="396"/>
      <c r="E26" s="505"/>
      <c r="F26" s="79"/>
      <c r="G26" s="5"/>
      <c r="H26" s="5"/>
      <c r="I26" s="14"/>
      <c r="J26" s="18"/>
      <c r="K26" s="16"/>
      <c r="L26" s="12"/>
      <c r="M26" s="12"/>
      <c r="N26" s="23"/>
    </row>
    <row r="27" spans="1:14" s="32" customFormat="1" ht="14.25">
      <c r="A27" s="393">
        <v>45700</v>
      </c>
      <c r="B27" s="394" t="s">
        <v>21</v>
      </c>
      <c r="C27" s="395"/>
      <c r="D27" s="396"/>
      <c r="E27" s="505"/>
      <c r="F27" s="78"/>
      <c r="G27" s="21"/>
      <c r="H27" s="6"/>
      <c r="I27" s="14"/>
      <c r="J27" s="6"/>
      <c r="K27" s="16"/>
      <c r="L27" s="30"/>
      <c r="M27" s="30"/>
      <c r="N27" s="31"/>
    </row>
    <row r="28" spans="1:14" ht="14.25">
      <c r="A28" s="393">
        <v>45800</v>
      </c>
      <c r="B28" s="394" t="s">
        <v>22</v>
      </c>
      <c r="C28" s="395"/>
      <c r="D28" s="402">
        <f>'H-2'!F16</f>
        <v>0</v>
      </c>
      <c r="E28" s="505"/>
      <c r="F28" s="78"/>
      <c r="G28" s="5"/>
      <c r="H28" s="5"/>
      <c r="I28" s="14"/>
      <c r="J28" s="15"/>
      <c r="K28" s="16"/>
      <c r="L28" s="12"/>
      <c r="M28" s="12"/>
      <c r="N28" s="23"/>
    </row>
    <row r="29" spans="1:14" ht="15">
      <c r="A29" s="399"/>
      <c r="B29" s="400" t="s">
        <v>149</v>
      </c>
      <c r="C29" s="395"/>
      <c r="D29" s="401">
        <f>+D20+D21+D24+D25+D26+D27+D28</f>
        <v>0</v>
      </c>
      <c r="E29" s="506"/>
      <c r="F29" s="78"/>
      <c r="G29" s="5"/>
      <c r="H29" s="5"/>
      <c r="I29" s="14"/>
      <c r="J29" s="15"/>
      <c r="K29" s="16"/>
      <c r="L29" s="12"/>
      <c r="M29" s="12"/>
      <c r="N29" s="23"/>
    </row>
    <row r="30" spans="1:14" ht="14.25">
      <c r="A30" s="393">
        <v>45100</v>
      </c>
      <c r="B30" s="394" t="s">
        <v>2</v>
      </c>
      <c r="C30" s="395"/>
      <c r="D30" s="402">
        <f>+'H-1A Jones Hall'!J18</f>
        <v>0</v>
      </c>
      <c r="E30" s="505"/>
      <c r="F30" s="78"/>
      <c r="G30" s="21"/>
      <c r="I30" s="14"/>
      <c r="K30" s="16"/>
      <c r="L30" s="12"/>
      <c r="M30" s="12"/>
    </row>
    <row r="31" spans="1:14" ht="15">
      <c r="A31" s="399"/>
      <c r="B31" s="404" t="s">
        <v>23</v>
      </c>
      <c r="C31" s="395"/>
      <c r="D31" s="401">
        <f>SUM(D29:D30)</f>
        <v>0</v>
      </c>
      <c r="E31" s="506"/>
      <c r="F31" s="78"/>
      <c r="G31" s="5"/>
      <c r="H31" s="5"/>
      <c r="I31" s="14"/>
      <c r="J31" s="15"/>
      <c r="K31" s="16"/>
      <c r="L31" s="12"/>
      <c r="M31" s="12"/>
      <c r="N31" s="23"/>
    </row>
    <row r="32" spans="1:14" ht="15">
      <c r="A32" s="399"/>
      <c r="B32" s="404"/>
      <c r="C32" s="386"/>
      <c r="D32" s="391"/>
      <c r="E32" s="399"/>
      <c r="F32" s="18"/>
      <c r="G32" s="5"/>
      <c r="H32" s="5"/>
      <c r="I32" s="14"/>
      <c r="J32" s="18"/>
      <c r="K32" s="16"/>
      <c r="L32" s="12"/>
      <c r="M32" s="12"/>
      <c r="N32" s="23"/>
    </row>
    <row r="33" spans="1:15" s="32" customFormat="1" ht="15">
      <c r="A33" s="399"/>
      <c r="B33" s="390" t="s">
        <v>24</v>
      </c>
      <c r="C33" s="386"/>
      <c r="D33" s="401">
        <f>D17+D31</f>
        <v>0</v>
      </c>
      <c r="E33" s="506"/>
      <c r="F33" s="79"/>
      <c r="G33" s="16"/>
      <c r="H33" s="5"/>
      <c r="I33" s="14"/>
      <c r="J33" s="18"/>
      <c r="K33" s="16"/>
      <c r="L33" s="30"/>
      <c r="M33" s="30"/>
      <c r="N33" s="31"/>
    </row>
    <row r="34" spans="1:15" s="32" customFormat="1" ht="15">
      <c r="A34" s="399"/>
      <c r="B34" s="390"/>
      <c r="C34" s="386"/>
      <c r="D34" s="408"/>
      <c r="E34" s="399"/>
      <c r="F34" s="18"/>
      <c r="G34" s="16"/>
      <c r="H34" s="5"/>
      <c r="I34" s="14"/>
      <c r="J34" s="18"/>
      <c r="K34" s="16"/>
      <c r="L34" s="30"/>
      <c r="M34" s="30"/>
      <c r="N34" s="31"/>
    </row>
    <row r="35" spans="1:15" ht="15">
      <c r="A35" s="389">
        <v>80400</v>
      </c>
      <c r="B35" s="390" t="s">
        <v>131</v>
      </c>
      <c r="C35" s="395"/>
      <c r="D35" s="409"/>
      <c r="E35" s="389"/>
      <c r="F35" s="18"/>
      <c r="H35" s="5"/>
      <c r="M35" s="12"/>
      <c r="N35" s="12"/>
      <c r="O35" s="12"/>
    </row>
    <row r="36" spans="1:15" ht="14.25">
      <c r="A36" s="393">
        <v>80485</v>
      </c>
      <c r="B36" s="406" t="s">
        <v>147</v>
      </c>
      <c r="C36" s="395"/>
      <c r="D36" s="396"/>
      <c r="E36" s="505"/>
      <c r="K36" s="16"/>
      <c r="L36" s="12"/>
      <c r="M36" s="12"/>
    </row>
    <row r="37" spans="1:15" ht="14.25">
      <c r="A37" s="393">
        <v>80490</v>
      </c>
      <c r="B37" s="406" t="s">
        <v>36</v>
      </c>
      <c r="C37" s="395"/>
      <c r="D37" s="396"/>
      <c r="E37" s="505"/>
      <c r="K37" s="16"/>
      <c r="L37" s="12"/>
      <c r="M37" s="12"/>
    </row>
    <row r="38" spans="1:15" ht="14.25">
      <c r="A38" s="393">
        <v>80495</v>
      </c>
      <c r="B38" s="406" t="s">
        <v>2</v>
      </c>
      <c r="C38" s="395"/>
      <c r="D38" s="411">
        <f>+'H-1A Jones Hall'!J21</f>
        <v>0</v>
      </c>
      <c r="E38" s="505"/>
      <c r="K38" s="16"/>
      <c r="L38" s="12"/>
      <c r="M38" s="12"/>
    </row>
    <row r="39" spans="1:15" ht="15">
      <c r="A39" s="412"/>
      <c r="B39" s="413" t="s">
        <v>148</v>
      </c>
      <c r="C39" s="395"/>
      <c r="D39" s="401">
        <f>SUM(D36:D38)</f>
        <v>0</v>
      </c>
      <c r="E39" s="507"/>
      <c r="K39" s="16"/>
      <c r="L39" s="12"/>
      <c r="M39" s="12"/>
    </row>
    <row r="40" spans="1:15" ht="15">
      <c r="A40" s="412"/>
      <c r="B40" s="413"/>
      <c r="C40" s="395"/>
      <c r="D40" s="414"/>
      <c r="E40" s="412"/>
      <c r="K40" s="16"/>
      <c r="L40" s="12"/>
      <c r="M40" s="12"/>
    </row>
    <row r="41" spans="1:15" ht="15">
      <c r="A41" s="412"/>
      <c r="B41" s="404" t="s">
        <v>132</v>
      </c>
      <c r="C41" s="395"/>
      <c r="D41" s="401">
        <f>D39</f>
        <v>0</v>
      </c>
      <c r="E41" s="507"/>
      <c r="K41" s="16"/>
      <c r="L41" s="12"/>
      <c r="M41" s="12"/>
    </row>
    <row r="42" spans="1:15" ht="14.25">
      <c r="A42" s="385"/>
      <c r="B42" s="403"/>
      <c r="C42" s="395"/>
      <c r="D42" s="387"/>
      <c r="E42" s="385"/>
      <c r="K42" s="16"/>
      <c r="L42" s="12"/>
      <c r="M42" s="12"/>
    </row>
    <row r="43" spans="1:15" ht="15">
      <c r="A43" s="385"/>
      <c r="B43" s="390" t="s">
        <v>99</v>
      </c>
      <c r="C43" s="395"/>
      <c r="D43" s="401">
        <f>+D33+D41</f>
        <v>0</v>
      </c>
      <c r="E43" s="508"/>
      <c r="K43" s="16"/>
      <c r="L43" s="12"/>
      <c r="M43" s="12"/>
    </row>
    <row r="44" spans="1:15" ht="12.75" customHeight="1">
      <c r="K44" s="16"/>
      <c r="L44" s="12"/>
      <c r="M44" s="12"/>
    </row>
    <row r="45" spans="1:15" ht="12.75" customHeight="1">
      <c r="K45" s="16"/>
      <c r="L45" s="12"/>
      <c r="M45" s="12"/>
    </row>
    <row r="46" spans="1:15" ht="12.75" customHeight="1">
      <c r="K46" s="16"/>
      <c r="L46" s="12"/>
      <c r="M46" s="12"/>
    </row>
    <row r="47" spans="1:15" ht="12.75" customHeight="1">
      <c r="K47" s="16"/>
      <c r="L47" s="12"/>
      <c r="M47" s="12"/>
    </row>
    <row r="48" spans="1:15" ht="12.75" customHeight="1">
      <c r="K48" s="16"/>
      <c r="L48" s="12"/>
      <c r="M48" s="12"/>
    </row>
    <row r="49" spans="11:13" ht="12.75" customHeight="1">
      <c r="K49" s="16"/>
      <c r="L49" s="12"/>
      <c r="M49" s="12"/>
    </row>
    <row r="50" spans="11:13" ht="12.75" customHeight="1">
      <c r="K50" s="16"/>
      <c r="L50" s="12"/>
      <c r="M50" s="12"/>
    </row>
    <row r="51" spans="11:13" ht="12.75" customHeight="1">
      <c r="K51" s="16"/>
      <c r="L51" s="12"/>
      <c r="M51" s="12"/>
    </row>
    <row r="52" spans="11:13" ht="12.75" customHeight="1">
      <c r="K52" s="16"/>
      <c r="L52" s="12"/>
      <c r="M52" s="12"/>
    </row>
    <row r="53" spans="11:13" ht="12.75" customHeight="1">
      <c r="K53" s="16"/>
      <c r="L53" s="12"/>
      <c r="M53" s="12"/>
    </row>
    <row r="54" spans="11:13" ht="12.75" customHeight="1">
      <c r="K54" s="16"/>
      <c r="L54" s="12"/>
      <c r="M54" s="12"/>
    </row>
    <row r="55" spans="11:13" ht="12.75" customHeight="1">
      <c r="K55" s="16"/>
      <c r="L55" s="12"/>
      <c r="M55" s="12"/>
    </row>
    <row r="56" spans="11:13" ht="12.75" customHeight="1">
      <c r="K56" s="16"/>
      <c r="L56" s="12"/>
      <c r="M56" s="12"/>
    </row>
    <row r="57" spans="11:13" ht="12.75" customHeight="1">
      <c r="K57" s="16"/>
      <c r="L57" s="12"/>
      <c r="M57" s="12"/>
    </row>
    <row r="58" spans="11:13" ht="12.75" customHeight="1">
      <c r="K58" s="16"/>
      <c r="L58" s="12"/>
      <c r="M58" s="12"/>
    </row>
    <row r="59" spans="11:13" ht="12.75" customHeight="1">
      <c r="K59" s="16"/>
      <c r="L59" s="12"/>
      <c r="M59" s="12"/>
    </row>
    <row r="60" spans="11:13" ht="12.75" customHeight="1">
      <c r="K60" s="16"/>
      <c r="L60" s="12"/>
      <c r="M60" s="12"/>
    </row>
    <row r="61" spans="11:13" ht="12.75" customHeight="1">
      <c r="K61" s="16"/>
      <c r="L61" s="12"/>
      <c r="M61" s="12"/>
    </row>
    <row r="62" spans="11:13" ht="12.75" customHeight="1">
      <c r="K62" s="16"/>
      <c r="L62" s="12"/>
      <c r="M62" s="12"/>
    </row>
    <row r="63" spans="11:13" ht="12.75" customHeight="1">
      <c r="K63" s="16"/>
      <c r="L63" s="12"/>
      <c r="M63" s="12"/>
    </row>
    <row r="64" spans="11:13" ht="12.75" customHeight="1">
      <c r="K64" s="16"/>
      <c r="L64" s="12"/>
      <c r="M64" s="12"/>
    </row>
    <row r="65" spans="11:13" ht="12.75" customHeight="1">
      <c r="K65" s="16"/>
      <c r="L65" s="12"/>
      <c r="M65" s="12"/>
    </row>
    <row r="66" spans="11:13" ht="12.75" customHeight="1">
      <c r="K66" s="16"/>
      <c r="L66" s="12"/>
      <c r="M66" s="12"/>
    </row>
    <row r="67" spans="11:13" ht="12.75" customHeight="1">
      <c r="K67" s="16"/>
      <c r="L67" s="12"/>
      <c r="M67" s="12"/>
    </row>
    <row r="68" spans="11:13" ht="12.75" customHeight="1">
      <c r="K68" s="16"/>
      <c r="L68" s="12"/>
      <c r="M68" s="12"/>
    </row>
    <row r="69" spans="11:13" ht="12.75" customHeight="1">
      <c r="K69" s="16"/>
      <c r="L69" s="12"/>
      <c r="M69" s="12"/>
    </row>
    <row r="70" spans="11:13" ht="12.75" customHeight="1">
      <c r="K70" s="16"/>
      <c r="L70" s="12"/>
      <c r="M70" s="12"/>
    </row>
    <row r="71" spans="11:13" ht="12.75" customHeight="1">
      <c r="K71" s="16"/>
      <c r="L71" s="12"/>
      <c r="M71" s="12"/>
    </row>
    <row r="72" spans="11:13" ht="12.75" customHeight="1">
      <c r="K72" s="16"/>
      <c r="L72" s="12"/>
      <c r="M72" s="12"/>
    </row>
    <row r="73" spans="11:13" ht="12.75" customHeight="1">
      <c r="K73" s="16"/>
      <c r="L73" s="12"/>
      <c r="M73" s="12"/>
    </row>
    <row r="74" spans="11:13" ht="12.75" customHeight="1">
      <c r="K74" s="16"/>
      <c r="L74" s="12"/>
      <c r="M74" s="12"/>
    </row>
    <row r="75" spans="11:13" ht="12.75" customHeight="1">
      <c r="K75" s="16"/>
      <c r="L75" s="12"/>
      <c r="M75" s="12"/>
    </row>
    <row r="76" spans="11:13" ht="12.75" customHeight="1">
      <c r="K76" s="16"/>
      <c r="L76" s="12"/>
      <c r="M76" s="12"/>
    </row>
    <row r="77" spans="11:13" ht="12.75" customHeight="1">
      <c r="K77" s="16"/>
      <c r="L77" s="12"/>
      <c r="M77" s="12"/>
    </row>
    <row r="78" spans="11:13" ht="12.75" customHeight="1">
      <c r="K78" s="16"/>
      <c r="L78" s="12"/>
      <c r="M78" s="12"/>
    </row>
    <row r="79" spans="11:13" ht="12.75" customHeight="1">
      <c r="K79" s="16"/>
      <c r="L79" s="12"/>
      <c r="M79" s="12"/>
    </row>
    <row r="80" spans="11:13" ht="12.75" customHeight="1">
      <c r="K80" s="16"/>
      <c r="L80" s="12"/>
      <c r="M80" s="12"/>
    </row>
    <row r="81" spans="11:13" ht="12.75" customHeight="1">
      <c r="K81" s="16"/>
      <c r="L81" s="12"/>
      <c r="M81" s="12"/>
    </row>
    <row r="82" spans="11:13" ht="12.75" customHeight="1">
      <c r="K82" s="16"/>
      <c r="L82" s="12"/>
      <c r="M82" s="12"/>
    </row>
    <row r="83" spans="11:13" ht="12.75" customHeight="1">
      <c r="K83" s="16"/>
      <c r="L83" s="12"/>
      <c r="M83" s="12"/>
    </row>
    <row r="84" spans="11:13" ht="12.75" customHeight="1">
      <c r="K84" s="16"/>
      <c r="L84" s="12"/>
      <c r="M84" s="12"/>
    </row>
    <row r="85" spans="11:13" ht="12.75" customHeight="1">
      <c r="K85" s="16"/>
      <c r="L85" s="12"/>
      <c r="M85" s="12"/>
    </row>
    <row r="86" spans="11:13" ht="12.75" customHeight="1">
      <c r="K86" s="16"/>
      <c r="L86" s="12"/>
      <c r="M86" s="12"/>
    </row>
    <row r="87" spans="11:13" ht="12.75" customHeight="1">
      <c r="K87" s="16"/>
      <c r="L87" s="12"/>
      <c r="M87" s="12"/>
    </row>
    <row r="88" spans="11:13" ht="12.75" customHeight="1">
      <c r="K88" s="16"/>
      <c r="L88" s="12"/>
      <c r="M88" s="12"/>
    </row>
    <row r="89" spans="11:13" ht="12.75" customHeight="1">
      <c r="K89" s="16"/>
      <c r="L89" s="12"/>
      <c r="M89" s="12"/>
    </row>
    <row r="90" spans="11:13" ht="12.75" customHeight="1">
      <c r="K90" s="16"/>
      <c r="L90" s="12"/>
      <c r="M90" s="12"/>
    </row>
    <row r="91" spans="11:13" ht="12.75" customHeight="1">
      <c r="K91" s="16"/>
      <c r="L91" s="12"/>
      <c r="M91" s="12"/>
    </row>
    <row r="92" spans="11:13" ht="12.75" customHeight="1">
      <c r="K92" s="16"/>
      <c r="L92" s="12"/>
      <c r="M92" s="12"/>
    </row>
    <row r="93" spans="11:13" ht="12.75" customHeight="1">
      <c r="K93" s="16"/>
      <c r="L93" s="12"/>
      <c r="M93" s="12"/>
    </row>
    <row r="94" spans="11:13" ht="12.75" customHeight="1">
      <c r="K94" s="16"/>
      <c r="L94" s="12"/>
      <c r="M94" s="12"/>
    </row>
    <row r="95" spans="11:13" ht="12.75" customHeight="1">
      <c r="K95" s="16"/>
      <c r="L95" s="12"/>
      <c r="M95" s="12"/>
    </row>
    <row r="96" spans="11:13" ht="12.75" customHeight="1">
      <c r="K96" s="16"/>
      <c r="L96" s="12"/>
      <c r="M96" s="12"/>
    </row>
    <row r="97" spans="11:13" ht="12.75" customHeight="1">
      <c r="K97" s="16"/>
      <c r="L97" s="12"/>
      <c r="M97" s="12"/>
    </row>
    <row r="98" spans="11:13" ht="12.75" customHeight="1">
      <c r="K98" s="16"/>
      <c r="L98" s="12"/>
      <c r="M98" s="12"/>
    </row>
    <row r="99" spans="11:13" ht="12.75" customHeight="1">
      <c r="K99" s="16"/>
      <c r="L99" s="12"/>
      <c r="M99" s="12"/>
    </row>
    <row r="100" spans="11:13" ht="12.75" customHeight="1">
      <c r="K100" s="16"/>
      <c r="L100" s="12"/>
      <c r="M100" s="12"/>
    </row>
    <row r="101" spans="11:13" ht="12.75" customHeight="1">
      <c r="K101" s="16"/>
      <c r="L101" s="12"/>
      <c r="M101" s="12"/>
    </row>
    <row r="102" spans="11:13" ht="12.75" customHeight="1">
      <c r="K102" s="16"/>
      <c r="L102" s="12"/>
      <c r="M102" s="12"/>
    </row>
    <row r="103" spans="11:13" ht="12.75" customHeight="1">
      <c r="K103" s="16"/>
      <c r="L103" s="12"/>
      <c r="M103" s="12"/>
    </row>
    <row r="104" spans="11:13" ht="12.75" customHeight="1">
      <c r="K104" s="16"/>
      <c r="L104" s="12"/>
      <c r="M104" s="12"/>
    </row>
    <row r="105" spans="11:13" ht="12.75" customHeight="1">
      <c r="K105" s="16"/>
      <c r="L105" s="12"/>
      <c r="M105" s="12"/>
    </row>
    <row r="106" spans="11:13" ht="12.75" customHeight="1">
      <c r="K106" s="16"/>
      <c r="L106" s="12"/>
      <c r="M106" s="12"/>
    </row>
    <row r="107" spans="11:13" ht="12.75" customHeight="1">
      <c r="K107" s="16"/>
      <c r="L107" s="12"/>
      <c r="M107" s="12"/>
    </row>
    <row r="108" spans="11:13" ht="12.75" customHeight="1">
      <c r="K108" s="16"/>
      <c r="L108" s="12"/>
      <c r="M108" s="12"/>
    </row>
    <row r="109" spans="11:13" ht="12.75" customHeight="1">
      <c r="K109" s="16"/>
      <c r="L109" s="12"/>
      <c r="M109" s="12"/>
    </row>
    <row r="110" spans="11:13" ht="12.75" customHeight="1">
      <c r="K110" s="16"/>
      <c r="L110" s="12"/>
      <c r="M110" s="12"/>
    </row>
    <row r="111" spans="11:13" ht="12.75" customHeight="1">
      <c r="K111" s="16"/>
      <c r="L111" s="12"/>
      <c r="M111" s="12"/>
    </row>
    <row r="112" spans="11:13" ht="12.75" customHeight="1">
      <c r="K112" s="16"/>
      <c r="L112" s="12"/>
      <c r="M112" s="12"/>
    </row>
    <row r="113" spans="11:13" ht="12.75" customHeight="1">
      <c r="K113" s="16"/>
      <c r="L113" s="12"/>
      <c r="M113" s="12"/>
    </row>
    <row r="114" spans="11:13" ht="12.75" customHeight="1">
      <c r="K114" s="16"/>
      <c r="L114" s="12"/>
      <c r="M114" s="12"/>
    </row>
    <row r="115" spans="11:13" ht="12.75" customHeight="1">
      <c r="K115" s="16"/>
      <c r="L115" s="12"/>
      <c r="M115" s="12"/>
    </row>
    <row r="116" spans="11:13" ht="12.75" customHeight="1">
      <c r="K116" s="16"/>
      <c r="L116" s="12"/>
      <c r="M116" s="12"/>
    </row>
    <row r="117" spans="11:13" ht="12.75" customHeight="1">
      <c r="K117" s="16"/>
      <c r="L117" s="12"/>
      <c r="M117" s="12"/>
    </row>
    <row r="118" spans="11:13" ht="12.75" customHeight="1">
      <c r="K118" s="16"/>
      <c r="L118" s="12"/>
      <c r="M118" s="12"/>
    </row>
    <row r="119" spans="11:13" ht="12.75" customHeight="1">
      <c r="K119" s="16"/>
      <c r="L119" s="12"/>
      <c r="M119" s="12"/>
    </row>
    <row r="120" spans="11:13" ht="12.75" customHeight="1">
      <c r="K120" s="16"/>
      <c r="L120" s="12"/>
      <c r="M120" s="12"/>
    </row>
    <row r="121" spans="11:13" ht="12.75" customHeight="1">
      <c r="K121" s="16"/>
      <c r="L121" s="12"/>
      <c r="M121" s="12"/>
    </row>
    <row r="122" spans="11:13" ht="12.75" customHeight="1">
      <c r="K122" s="16"/>
      <c r="L122" s="12"/>
      <c r="M122" s="12"/>
    </row>
    <row r="123" spans="11:13" ht="12.75" customHeight="1">
      <c r="K123" s="16"/>
      <c r="L123" s="12"/>
      <c r="M123" s="12"/>
    </row>
    <row r="124" spans="11:13" ht="12.75" customHeight="1">
      <c r="K124" s="16"/>
      <c r="L124" s="12"/>
      <c r="M124" s="12"/>
    </row>
    <row r="125" spans="11:13" ht="12.75" customHeight="1">
      <c r="K125" s="16"/>
      <c r="L125" s="12"/>
      <c r="M125" s="12"/>
    </row>
    <row r="126" spans="11:13" ht="12.75" customHeight="1">
      <c r="K126" s="16"/>
      <c r="L126" s="12"/>
      <c r="M126" s="12"/>
    </row>
    <row r="127" spans="11:13" ht="12.75" customHeight="1">
      <c r="K127" s="16"/>
      <c r="L127" s="12"/>
      <c r="M127" s="12"/>
    </row>
    <row r="128" spans="11:13" ht="12.75" customHeight="1">
      <c r="K128" s="16"/>
      <c r="L128" s="12"/>
      <c r="M128" s="12"/>
    </row>
    <row r="129" spans="11:13" ht="12.75" customHeight="1">
      <c r="K129" s="16"/>
      <c r="L129" s="12"/>
      <c r="M129" s="12"/>
    </row>
    <row r="130" spans="11:13" ht="12.75" customHeight="1">
      <c r="K130" s="16"/>
      <c r="L130" s="12"/>
      <c r="M130" s="12"/>
    </row>
    <row r="131" spans="11:13" ht="12.75" customHeight="1">
      <c r="K131" s="16"/>
      <c r="L131" s="12"/>
      <c r="M131" s="12"/>
    </row>
    <row r="132" spans="11:13" ht="12.75" customHeight="1">
      <c r="K132" s="16"/>
      <c r="L132" s="12"/>
      <c r="M132" s="12"/>
    </row>
    <row r="133" spans="11:13" ht="12.75" customHeight="1">
      <c r="K133" s="16"/>
      <c r="L133" s="12"/>
      <c r="M133" s="12"/>
    </row>
    <row r="134" spans="11:13" ht="12.75" customHeight="1">
      <c r="K134" s="16"/>
      <c r="L134" s="12"/>
      <c r="M134" s="12"/>
    </row>
    <row r="135" spans="11:13" ht="12.75" customHeight="1">
      <c r="K135" s="16"/>
      <c r="L135" s="12"/>
      <c r="M135" s="12"/>
    </row>
    <row r="136" spans="11:13" ht="12.75" customHeight="1">
      <c r="K136" s="16"/>
      <c r="L136" s="12"/>
      <c r="M136" s="12"/>
    </row>
    <row r="137" spans="11:13" ht="12.75" customHeight="1">
      <c r="K137" s="16"/>
      <c r="L137" s="12"/>
      <c r="M137" s="12"/>
    </row>
    <row r="138" spans="11:13" ht="12.75" customHeight="1">
      <c r="K138" s="16"/>
      <c r="L138" s="12"/>
      <c r="M138" s="12"/>
    </row>
    <row r="139" spans="11:13" ht="12.75" customHeight="1">
      <c r="K139" s="16"/>
      <c r="L139" s="12"/>
      <c r="M139" s="12"/>
    </row>
    <row r="140" spans="11:13" ht="12.75" customHeight="1">
      <c r="K140" s="16"/>
      <c r="L140" s="12"/>
      <c r="M140" s="12"/>
    </row>
    <row r="141" spans="11:13" ht="12.75" customHeight="1">
      <c r="K141" s="16"/>
      <c r="L141" s="12"/>
      <c r="M141" s="12"/>
    </row>
    <row r="142" spans="11:13" ht="12.75" customHeight="1">
      <c r="K142" s="16"/>
      <c r="L142" s="12"/>
      <c r="M142" s="12"/>
    </row>
    <row r="143" spans="11:13" ht="12.75" customHeight="1">
      <c r="K143" s="16"/>
      <c r="L143" s="12"/>
      <c r="M143" s="12"/>
    </row>
    <row r="144" spans="11:13" ht="12.75" customHeight="1">
      <c r="K144" s="16"/>
      <c r="L144" s="12"/>
      <c r="M144" s="12"/>
    </row>
    <row r="145" spans="11:13" ht="12.75" customHeight="1">
      <c r="K145" s="16"/>
      <c r="L145" s="12"/>
      <c r="M145" s="12"/>
    </row>
    <row r="146" spans="11:13" ht="12.75" customHeight="1">
      <c r="K146" s="16"/>
      <c r="L146" s="12"/>
      <c r="M146" s="12"/>
    </row>
    <row r="147" spans="11:13" ht="12.75" customHeight="1">
      <c r="K147" s="16"/>
      <c r="L147" s="12"/>
      <c r="M147" s="12"/>
    </row>
    <row r="148" spans="11:13" ht="12.75" customHeight="1">
      <c r="K148" s="16"/>
      <c r="L148" s="12"/>
      <c r="M148" s="12"/>
    </row>
    <row r="149" spans="11:13" ht="12.75" customHeight="1">
      <c r="K149" s="16"/>
      <c r="L149" s="12"/>
      <c r="M149" s="12"/>
    </row>
    <row r="150" spans="11:13" ht="12.75" customHeight="1">
      <c r="K150" s="16"/>
      <c r="L150" s="12"/>
      <c r="M150" s="12"/>
    </row>
    <row r="151" spans="11:13" ht="12.75" customHeight="1">
      <c r="K151" s="16"/>
      <c r="L151" s="12"/>
      <c r="M151" s="12"/>
    </row>
    <row r="152" spans="11:13" ht="12.75" customHeight="1">
      <c r="K152" s="16"/>
      <c r="L152" s="12"/>
      <c r="M152" s="12"/>
    </row>
    <row r="153" spans="11:13" ht="12.75" customHeight="1">
      <c r="K153" s="16"/>
      <c r="L153" s="12"/>
      <c r="M153" s="12"/>
    </row>
    <row r="154" spans="11:13" ht="12.75" customHeight="1">
      <c r="K154" s="16"/>
      <c r="L154" s="12"/>
      <c r="M154" s="12"/>
    </row>
    <row r="155" spans="11:13" ht="12.75" customHeight="1">
      <c r="K155" s="16"/>
      <c r="L155" s="12"/>
      <c r="M155" s="12"/>
    </row>
    <row r="156" spans="11:13" ht="12.75" customHeight="1">
      <c r="K156" s="16"/>
      <c r="L156" s="12"/>
      <c r="M156" s="12"/>
    </row>
    <row r="157" spans="11:13" ht="12.75" customHeight="1">
      <c r="K157" s="16"/>
      <c r="L157" s="12"/>
      <c r="M157" s="12"/>
    </row>
    <row r="158" spans="11:13" ht="12.75" customHeight="1">
      <c r="K158" s="16"/>
      <c r="L158" s="12"/>
      <c r="M158" s="12"/>
    </row>
    <row r="159" spans="11:13" ht="12.75" customHeight="1">
      <c r="K159" s="16"/>
      <c r="L159" s="12"/>
      <c r="M159" s="12"/>
    </row>
    <row r="160" spans="11:13" ht="12.75" customHeight="1">
      <c r="K160" s="16"/>
      <c r="L160" s="12"/>
      <c r="M160" s="12"/>
    </row>
    <row r="161" spans="11:13" ht="12.75" customHeight="1">
      <c r="K161" s="16"/>
      <c r="L161" s="12"/>
      <c r="M161" s="12"/>
    </row>
    <row r="162" spans="11:13" ht="12.75" customHeight="1">
      <c r="K162" s="16"/>
      <c r="L162" s="12"/>
      <c r="M162" s="12"/>
    </row>
    <row r="163" spans="11:13" ht="12.75" customHeight="1">
      <c r="K163" s="16"/>
      <c r="L163" s="12"/>
      <c r="M163" s="12"/>
    </row>
    <row r="164" spans="11:13" ht="12.75" customHeight="1">
      <c r="K164" s="16"/>
      <c r="L164" s="12"/>
      <c r="M164" s="12"/>
    </row>
    <row r="165" spans="11:13" ht="12.75" customHeight="1">
      <c r="K165" s="16"/>
      <c r="L165" s="12"/>
      <c r="M165" s="12"/>
    </row>
    <row r="166" spans="11:13" ht="12.75" customHeight="1">
      <c r="K166" s="16"/>
      <c r="L166" s="12"/>
      <c r="M166" s="12"/>
    </row>
    <row r="167" spans="11:13" ht="12.75" customHeight="1">
      <c r="K167" s="16"/>
      <c r="L167" s="12"/>
      <c r="M167" s="12"/>
    </row>
    <row r="168" spans="11:13" ht="12.75" customHeight="1">
      <c r="K168" s="16"/>
      <c r="L168" s="12"/>
      <c r="M168" s="12"/>
    </row>
    <row r="169" spans="11:13" ht="12.75" customHeight="1">
      <c r="K169" s="16"/>
      <c r="L169" s="12"/>
      <c r="M169" s="12"/>
    </row>
    <row r="170" spans="11:13" ht="12.75" customHeight="1">
      <c r="K170" s="16"/>
      <c r="L170" s="12"/>
      <c r="M170" s="12"/>
    </row>
    <row r="171" spans="11:13" ht="12.75" customHeight="1">
      <c r="K171" s="16"/>
      <c r="L171" s="12"/>
      <c r="M171" s="12"/>
    </row>
    <row r="172" spans="11:13" ht="12.75" customHeight="1">
      <c r="K172" s="16"/>
      <c r="L172" s="12"/>
      <c r="M172" s="12"/>
    </row>
    <row r="173" spans="11:13" ht="12.75" customHeight="1">
      <c r="K173" s="16"/>
      <c r="L173" s="12"/>
      <c r="M173" s="12"/>
    </row>
    <row r="174" spans="11:13" ht="12.75" customHeight="1">
      <c r="K174" s="16"/>
      <c r="L174" s="12"/>
      <c r="M174" s="12"/>
    </row>
    <row r="175" spans="11:13" ht="12.75" customHeight="1">
      <c r="K175" s="16"/>
      <c r="L175" s="12"/>
      <c r="M175" s="12"/>
    </row>
    <row r="176" spans="11:13" ht="12.75" customHeight="1">
      <c r="K176" s="16"/>
      <c r="L176" s="12"/>
      <c r="M176" s="12"/>
    </row>
    <row r="177" spans="11:13" ht="12.75" customHeight="1">
      <c r="K177" s="16"/>
      <c r="L177" s="12"/>
      <c r="M177" s="12"/>
    </row>
    <row r="178" spans="11:13" ht="12.75" customHeight="1">
      <c r="K178" s="16"/>
      <c r="L178" s="12"/>
      <c r="M178" s="12"/>
    </row>
    <row r="179" spans="11:13" ht="12.75" customHeight="1">
      <c r="K179" s="16"/>
      <c r="L179" s="12"/>
      <c r="M179" s="12"/>
    </row>
    <row r="180" spans="11:13" ht="12.75" customHeight="1">
      <c r="K180" s="16"/>
      <c r="L180" s="12"/>
      <c r="M180" s="12"/>
    </row>
    <row r="181" spans="11:13" ht="12.75" customHeight="1">
      <c r="K181" s="16"/>
      <c r="L181" s="12"/>
      <c r="M181" s="12"/>
    </row>
    <row r="182" spans="11:13" ht="12.75" customHeight="1">
      <c r="K182" s="16"/>
      <c r="L182" s="12"/>
      <c r="M182" s="12"/>
    </row>
    <row r="183" spans="11:13" ht="12.75" customHeight="1">
      <c r="K183" s="16"/>
      <c r="L183" s="12"/>
      <c r="M183" s="12"/>
    </row>
    <row r="184" spans="11:13" ht="12.75" customHeight="1">
      <c r="K184" s="16"/>
      <c r="L184" s="12"/>
      <c r="M184" s="12"/>
    </row>
    <row r="185" spans="11:13" ht="12.75" customHeight="1">
      <c r="K185" s="16"/>
      <c r="L185" s="12"/>
      <c r="M185" s="12"/>
    </row>
    <row r="186" spans="11:13" ht="12.75" customHeight="1">
      <c r="K186" s="16"/>
      <c r="L186" s="12"/>
      <c r="M186" s="12"/>
    </row>
    <row r="187" spans="11:13" ht="12.75" customHeight="1">
      <c r="K187" s="16"/>
      <c r="L187" s="12"/>
      <c r="M187" s="12"/>
    </row>
    <row r="188" spans="11:13" ht="12.75" customHeight="1">
      <c r="K188" s="16"/>
      <c r="L188" s="12"/>
      <c r="M188" s="12"/>
    </row>
    <row r="189" spans="11:13" ht="12.75" customHeight="1">
      <c r="K189" s="16"/>
      <c r="L189" s="12"/>
      <c r="M189" s="12"/>
    </row>
    <row r="190" spans="11:13" ht="12.75" customHeight="1">
      <c r="K190" s="16"/>
      <c r="L190" s="12"/>
      <c r="M190" s="12"/>
    </row>
    <row r="191" spans="11:13" ht="12.75" customHeight="1">
      <c r="K191" s="16"/>
      <c r="L191" s="12"/>
      <c r="M191" s="12"/>
    </row>
    <row r="192" spans="11:13" ht="12.75" customHeight="1">
      <c r="K192" s="16"/>
      <c r="L192" s="12"/>
      <c r="M192" s="12"/>
    </row>
    <row r="193" spans="11:13" ht="12.75" customHeight="1">
      <c r="K193" s="16"/>
      <c r="L193" s="12"/>
      <c r="M193" s="12"/>
    </row>
    <row r="194" spans="11:13" ht="12.75" customHeight="1">
      <c r="K194" s="16"/>
      <c r="L194" s="12"/>
      <c r="M194" s="12"/>
    </row>
    <row r="195" spans="11:13" ht="12.75" customHeight="1">
      <c r="K195" s="16"/>
      <c r="L195" s="12"/>
      <c r="M195" s="12"/>
    </row>
    <row r="196" spans="11:13" ht="12.75" customHeight="1">
      <c r="K196" s="16"/>
      <c r="L196" s="12"/>
      <c r="M196" s="12"/>
    </row>
    <row r="197" spans="11:13" ht="12.75" customHeight="1">
      <c r="K197" s="16"/>
      <c r="L197" s="12"/>
      <c r="M197" s="12"/>
    </row>
    <row r="198" spans="11:13" ht="12.75" customHeight="1">
      <c r="K198" s="16"/>
      <c r="L198" s="12"/>
      <c r="M198" s="12"/>
    </row>
    <row r="199" spans="11:13" ht="12.75" customHeight="1">
      <c r="K199" s="16"/>
      <c r="L199" s="12"/>
      <c r="M199" s="12"/>
    </row>
    <row r="200" spans="11:13" ht="12.75" customHeight="1">
      <c r="K200" s="16"/>
      <c r="L200" s="12"/>
      <c r="M200" s="12"/>
    </row>
    <row r="201" spans="11:13" ht="12.75" customHeight="1">
      <c r="K201" s="16"/>
      <c r="L201" s="12"/>
      <c r="M201" s="12"/>
    </row>
    <row r="202" spans="11:13" ht="12.75" customHeight="1">
      <c r="K202" s="16"/>
      <c r="L202" s="12"/>
      <c r="M202" s="12"/>
    </row>
    <row r="203" spans="11:13" ht="12.75" customHeight="1">
      <c r="K203" s="16"/>
      <c r="L203" s="12"/>
      <c r="M203" s="12"/>
    </row>
    <row r="204" spans="11:13" ht="12.75" customHeight="1">
      <c r="K204" s="16"/>
      <c r="L204" s="12"/>
      <c r="M204" s="12"/>
    </row>
    <row r="205" spans="11:13" ht="12.75" customHeight="1">
      <c r="K205" s="16"/>
      <c r="L205" s="12"/>
      <c r="M205" s="12"/>
    </row>
    <row r="206" spans="11:13" ht="12.75" customHeight="1">
      <c r="K206" s="16"/>
      <c r="L206" s="12"/>
      <c r="M206" s="12"/>
    </row>
    <row r="207" spans="11:13" ht="12.75" customHeight="1">
      <c r="K207" s="16"/>
      <c r="L207" s="12"/>
      <c r="M207" s="12"/>
    </row>
    <row r="208" spans="11:13" ht="12.75" customHeight="1">
      <c r="K208" s="16"/>
      <c r="L208" s="12"/>
      <c r="M208" s="12"/>
    </row>
    <row r="209" spans="11:13" ht="12.75" customHeight="1">
      <c r="K209" s="16"/>
      <c r="L209" s="12"/>
      <c r="M209" s="12"/>
    </row>
    <row r="210" spans="11:13" ht="12.75" customHeight="1">
      <c r="K210" s="16"/>
      <c r="L210" s="12"/>
      <c r="M210" s="12"/>
    </row>
    <row r="211" spans="11:13" ht="12.75" customHeight="1">
      <c r="K211" s="16"/>
      <c r="L211" s="12"/>
      <c r="M211" s="12"/>
    </row>
    <row r="212" spans="11:13" ht="12.75" customHeight="1">
      <c r="K212" s="16"/>
      <c r="L212" s="12"/>
      <c r="M212" s="12"/>
    </row>
    <row r="213" spans="11:13" ht="12.75" customHeight="1">
      <c r="K213" s="16"/>
      <c r="L213" s="12"/>
      <c r="M213" s="12"/>
    </row>
    <row r="214" spans="11:13" ht="12.75" customHeight="1">
      <c r="K214" s="16"/>
      <c r="L214" s="12"/>
      <c r="M214" s="12"/>
    </row>
    <row r="215" spans="11:13" ht="12.75" customHeight="1">
      <c r="K215" s="16"/>
      <c r="L215" s="12"/>
      <c r="M215" s="12"/>
    </row>
    <row r="216" spans="11:13" ht="12.75" customHeight="1">
      <c r="K216" s="16"/>
      <c r="L216" s="12"/>
      <c r="M216" s="12"/>
    </row>
    <row r="217" spans="11:13" ht="12.75" customHeight="1">
      <c r="K217" s="16"/>
      <c r="L217" s="12"/>
      <c r="M217" s="12"/>
    </row>
    <row r="218" spans="11:13" ht="12.75" customHeight="1">
      <c r="K218" s="16"/>
      <c r="L218" s="12"/>
      <c r="M218" s="12"/>
    </row>
    <row r="219" spans="11:13" ht="12.75" customHeight="1">
      <c r="K219" s="16"/>
      <c r="L219" s="12"/>
      <c r="M219" s="12"/>
    </row>
    <row r="220" spans="11:13" ht="12.75" customHeight="1">
      <c r="K220" s="16"/>
      <c r="L220" s="12"/>
      <c r="M220" s="12"/>
    </row>
    <row r="221" spans="11:13" ht="12.75" customHeight="1">
      <c r="K221" s="16"/>
      <c r="L221" s="12"/>
      <c r="M221" s="12"/>
    </row>
    <row r="222" spans="11:13" ht="12.75" customHeight="1">
      <c r="K222" s="16"/>
      <c r="L222" s="12"/>
      <c r="M222" s="12"/>
    </row>
    <row r="223" spans="11:13" ht="12.75" customHeight="1">
      <c r="K223" s="16"/>
      <c r="L223" s="12"/>
      <c r="M223" s="12"/>
    </row>
    <row r="224" spans="11:13" ht="12.75" customHeight="1">
      <c r="K224" s="16"/>
      <c r="L224" s="12"/>
      <c r="M224" s="12"/>
    </row>
    <row r="225" spans="11:13" ht="12.75" customHeight="1">
      <c r="K225" s="16"/>
      <c r="L225" s="12"/>
      <c r="M225" s="12"/>
    </row>
    <row r="226" spans="11:13" ht="12.75" customHeight="1">
      <c r="K226" s="16"/>
      <c r="L226" s="12"/>
      <c r="M226" s="12"/>
    </row>
    <row r="227" spans="11:13" ht="12.75" customHeight="1">
      <c r="K227" s="16"/>
      <c r="L227" s="12"/>
      <c r="M227" s="12"/>
    </row>
    <row r="228" spans="11:13" ht="12.75" customHeight="1">
      <c r="K228" s="16"/>
      <c r="L228" s="12"/>
      <c r="M228" s="12"/>
    </row>
    <row r="229" spans="11:13" ht="12.75" customHeight="1">
      <c r="K229" s="16"/>
      <c r="L229" s="12"/>
      <c r="M229" s="12"/>
    </row>
    <row r="230" spans="11:13" ht="12.75" customHeight="1">
      <c r="K230" s="16"/>
      <c r="L230" s="12"/>
      <c r="M230" s="12"/>
    </row>
    <row r="231" spans="11:13" ht="12.75" customHeight="1">
      <c r="K231" s="16"/>
      <c r="L231" s="12"/>
      <c r="M231" s="12"/>
    </row>
    <row r="232" spans="11:13" ht="12.75" customHeight="1">
      <c r="K232" s="16"/>
      <c r="L232" s="12"/>
      <c r="M232" s="12"/>
    </row>
    <row r="233" spans="11:13" ht="12.75" customHeight="1">
      <c r="K233" s="16"/>
      <c r="L233" s="12"/>
      <c r="M233" s="12"/>
    </row>
    <row r="234" spans="11:13" ht="12.75" customHeight="1">
      <c r="K234" s="16"/>
      <c r="L234" s="12"/>
      <c r="M234" s="12"/>
    </row>
    <row r="235" spans="11:13" ht="12.75" customHeight="1">
      <c r="K235" s="16"/>
      <c r="L235" s="12"/>
      <c r="M235" s="12"/>
    </row>
    <row r="236" spans="11:13" ht="12.75" customHeight="1">
      <c r="K236" s="16"/>
      <c r="L236" s="12"/>
      <c r="M236" s="12"/>
    </row>
    <row r="237" spans="11:13" ht="12.75" customHeight="1">
      <c r="K237" s="16"/>
      <c r="L237" s="12"/>
      <c r="M237" s="12"/>
    </row>
    <row r="238" spans="11:13" ht="12.75" customHeight="1">
      <c r="K238" s="16"/>
      <c r="L238" s="12"/>
      <c r="M238" s="12"/>
    </row>
    <row r="239" spans="11:13" ht="12.75" customHeight="1">
      <c r="K239" s="16"/>
      <c r="L239" s="12"/>
      <c r="M239" s="12"/>
    </row>
    <row r="240" spans="11:13" ht="12.75" customHeight="1">
      <c r="K240" s="16"/>
      <c r="L240" s="12"/>
      <c r="M240" s="12"/>
    </row>
    <row r="241" spans="11:13" ht="12.75" customHeight="1">
      <c r="K241" s="16"/>
      <c r="L241" s="12"/>
      <c r="M241" s="12"/>
    </row>
    <row r="242" spans="11:13" ht="12.75" customHeight="1">
      <c r="K242" s="16"/>
      <c r="L242" s="12"/>
      <c r="M242" s="12"/>
    </row>
    <row r="243" spans="11:13" ht="12.75" customHeight="1">
      <c r="K243" s="16"/>
      <c r="L243" s="12"/>
      <c r="M243" s="12"/>
    </row>
    <row r="244" spans="11:13" ht="12.75" customHeight="1">
      <c r="K244" s="16"/>
      <c r="L244" s="12"/>
      <c r="M244" s="12"/>
    </row>
    <row r="245" spans="11:13" ht="12.75" customHeight="1">
      <c r="K245" s="16"/>
      <c r="L245" s="12"/>
      <c r="M245" s="12"/>
    </row>
    <row r="246" spans="11:13" ht="12.75" customHeight="1">
      <c r="K246" s="16"/>
      <c r="L246" s="12"/>
      <c r="M246" s="12"/>
    </row>
    <row r="247" spans="11:13" ht="12.75" customHeight="1">
      <c r="K247" s="16"/>
      <c r="L247" s="12"/>
      <c r="M247" s="12"/>
    </row>
    <row r="248" spans="11:13" ht="12.75" customHeight="1">
      <c r="K248" s="16"/>
      <c r="L248" s="12"/>
      <c r="M248" s="12"/>
    </row>
    <row r="249" spans="11:13" ht="12.75" customHeight="1">
      <c r="K249" s="16"/>
      <c r="L249" s="12"/>
      <c r="M249" s="12"/>
    </row>
    <row r="250" spans="11:13" ht="12.75" customHeight="1">
      <c r="K250" s="16"/>
      <c r="L250" s="12"/>
      <c r="M250" s="12"/>
    </row>
    <row r="251" spans="11:13" ht="12.75" customHeight="1">
      <c r="K251" s="16"/>
      <c r="L251" s="12"/>
      <c r="M251" s="12"/>
    </row>
    <row r="252" spans="11:13" ht="12.75" customHeight="1">
      <c r="K252" s="16"/>
      <c r="L252" s="12"/>
      <c r="M252" s="12"/>
    </row>
    <row r="253" spans="11:13" ht="12.75" customHeight="1">
      <c r="K253" s="16"/>
      <c r="L253" s="12"/>
      <c r="M253" s="12"/>
    </row>
    <row r="254" spans="11:13" ht="12.75" customHeight="1">
      <c r="K254" s="16"/>
      <c r="L254" s="12"/>
      <c r="M254" s="12"/>
    </row>
    <row r="255" spans="11:13" ht="12.75" customHeight="1">
      <c r="K255" s="16"/>
      <c r="L255" s="12"/>
      <c r="M255" s="12"/>
    </row>
    <row r="256" spans="11:13" ht="12.75" customHeight="1">
      <c r="K256" s="16"/>
      <c r="L256" s="12"/>
      <c r="M256" s="12"/>
    </row>
    <row r="257" spans="11:13" ht="12.75" customHeight="1">
      <c r="K257" s="16"/>
      <c r="L257" s="12"/>
      <c r="M257" s="12"/>
    </row>
    <row r="258" spans="11:13" ht="12.75" customHeight="1">
      <c r="K258" s="16"/>
      <c r="L258" s="12"/>
      <c r="M258" s="12"/>
    </row>
    <row r="259" spans="11:13" ht="12.75" customHeight="1">
      <c r="K259" s="16"/>
      <c r="L259" s="12"/>
      <c r="M259" s="12"/>
    </row>
    <row r="260" spans="11:13" ht="12.75" customHeight="1">
      <c r="K260" s="16"/>
      <c r="L260" s="12"/>
      <c r="M260" s="12"/>
    </row>
    <row r="261" spans="11:13" ht="12.75" customHeight="1">
      <c r="K261" s="16"/>
      <c r="L261" s="12"/>
      <c r="M261" s="12"/>
    </row>
    <row r="262" spans="11:13" ht="12.75" customHeight="1">
      <c r="K262" s="16"/>
      <c r="L262" s="12"/>
      <c r="M262" s="12"/>
    </row>
    <row r="263" spans="11:13" ht="12.75" customHeight="1">
      <c r="K263" s="16"/>
      <c r="L263" s="12"/>
      <c r="M263" s="12"/>
    </row>
    <row r="264" spans="11:13" ht="12.75" customHeight="1">
      <c r="K264" s="16"/>
      <c r="L264" s="12"/>
      <c r="M264" s="12"/>
    </row>
    <row r="265" spans="11:13" ht="12.75" customHeight="1">
      <c r="K265" s="16"/>
      <c r="L265" s="12"/>
      <c r="M265" s="12"/>
    </row>
    <row r="266" spans="11:13" ht="12.75" customHeight="1">
      <c r="K266" s="16"/>
      <c r="L266" s="12"/>
      <c r="M266" s="12"/>
    </row>
    <row r="267" spans="11:13" ht="12.75" customHeight="1">
      <c r="K267" s="16"/>
      <c r="L267" s="12"/>
      <c r="M267" s="12"/>
    </row>
    <row r="268" spans="11:13" ht="12.75" customHeight="1">
      <c r="K268" s="16"/>
      <c r="L268" s="12"/>
      <c r="M268" s="12"/>
    </row>
    <row r="269" spans="11:13" ht="12.75" customHeight="1">
      <c r="K269" s="16"/>
      <c r="L269" s="12"/>
      <c r="M269" s="12"/>
    </row>
    <row r="270" spans="11:13" ht="12.75" customHeight="1">
      <c r="K270" s="16"/>
      <c r="L270" s="12"/>
      <c r="M270" s="12"/>
    </row>
    <row r="271" spans="11:13" ht="12.75" customHeight="1">
      <c r="K271" s="16"/>
      <c r="L271" s="12"/>
      <c r="M271" s="12"/>
    </row>
    <row r="272" spans="11:13" ht="12.75" customHeight="1">
      <c r="K272" s="16"/>
      <c r="L272" s="12"/>
      <c r="M272" s="12"/>
    </row>
    <row r="273" spans="11:13" ht="12.75" customHeight="1">
      <c r="K273" s="16"/>
      <c r="L273" s="12"/>
      <c r="M273" s="12"/>
    </row>
    <row r="274" spans="11:13" ht="12.75" customHeight="1">
      <c r="K274" s="16"/>
      <c r="L274" s="12"/>
      <c r="M274" s="12"/>
    </row>
    <row r="275" spans="11:13" ht="12.75" customHeight="1">
      <c r="K275" s="16"/>
      <c r="L275" s="12"/>
      <c r="M275" s="12"/>
    </row>
    <row r="276" spans="11:13" ht="12.75" customHeight="1">
      <c r="K276" s="16"/>
      <c r="L276" s="12"/>
      <c r="M276" s="12"/>
    </row>
    <row r="277" spans="11:13" ht="12.75" customHeight="1">
      <c r="K277" s="16"/>
      <c r="L277" s="12"/>
      <c r="M277" s="12"/>
    </row>
    <row r="278" spans="11:13" ht="12.75" customHeight="1">
      <c r="K278" s="16"/>
      <c r="L278" s="12"/>
      <c r="M278" s="12"/>
    </row>
    <row r="279" spans="11:13" ht="12.75" customHeight="1">
      <c r="K279" s="16"/>
      <c r="L279" s="12"/>
      <c r="M279" s="12"/>
    </row>
    <row r="280" spans="11:13" ht="12.75" customHeight="1">
      <c r="K280" s="16"/>
      <c r="L280" s="12"/>
      <c r="M280" s="12"/>
    </row>
    <row r="281" spans="11:13" ht="12.75" customHeight="1">
      <c r="K281" s="16"/>
      <c r="L281" s="12"/>
      <c r="M281" s="12"/>
    </row>
    <row r="282" spans="11:13" ht="12.75" customHeight="1">
      <c r="K282" s="16"/>
      <c r="L282" s="12"/>
      <c r="M282" s="12"/>
    </row>
    <row r="283" spans="11:13" ht="12.75" customHeight="1">
      <c r="K283" s="16"/>
      <c r="L283" s="12"/>
      <c r="M283" s="12"/>
    </row>
    <row r="284" spans="11:13" ht="12.75" customHeight="1">
      <c r="K284" s="16"/>
      <c r="L284" s="12"/>
      <c r="M284" s="12"/>
    </row>
    <row r="285" spans="11:13" ht="12.75" customHeight="1">
      <c r="K285" s="16"/>
      <c r="L285" s="12"/>
      <c r="M285" s="12"/>
    </row>
    <row r="286" spans="11:13" ht="12.75" customHeight="1">
      <c r="K286" s="16"/>
      <c r="L286" s="12"/>
      <c r="M286" s="12"/>
    </row>
    <row r="287" spans="11:13" ht="12.75" customHeight="1">
      <c r="K287" s="16"/>
      <c r="L287" s="12"/>
      <c r="M287" s="12"/>
    </row>
    <row r="288" spans="11:13" ht="12.75" customHeight="1">
      <c r="K288" s="16"/>
      <c r="L288" s="12"/>
      <c r="M288" s="12"/>
    </row>
    <row r="289" spans="11:13" ht="12.75" customHeight="1">
      <c r="K289" s="16"/>
      <c r="L289" s="12"/>
      <c r="M289" s="12"/>
    </row>
    <row r="290" spans="11:13" ht="12.75" customHeight="1">
      <c r="K290" s="16"/>
      <c r="L290" s="12"/>
      <c r="M290" s="12"/>
    </row>
    <row r="291" spans="11:13" ht="12.75" customHeight="1">
      <c r="K291" s="16"/>
      <c r="L291" s="12"/>
      <c r="M291" s="12"/>
    </row>
    <row r="292" spans="11:13" ht="12.75" customHeight="1">
      <c r="K292" s="16"/>
      <c r="L292" s="12"/>
      <c r="M292" s="12"/>
    </row>
    <row r="293" spans="11:13" ht="12.75" customHeight="1">
      <c r="K293" s="16"/>
      <c r="L293" s="12"/>
      <c r="M293" s="12"/>
    </row>
    <row r="294" spans="11:13" ht="12.75" customHeight="1">
      <c r="K294" s="16"/>
      <c r="L294" s="12"/>
      <c r="M294" s="12"/>
    </row>
    <row r="295" spans="11:13" ht="12.75" customHeight="1">
      <c r="K295" s="16"/>
      <c r="L295" s="12"/>
      <c r="M295" s="12"/>
    </row>
    <row r="296" spans="11:13" ht="12.75" customHeight="1">
      <c r="K296" s="16"/>
      <c r="L296" s="12"/>
      <c r="M296" s="12"/>
    </row>
    <row r="297" spans="11:13" ht="12.75" customHeight="1">
      <c r="K297" s="16"/>
      <c r="L297" s="12"/>
      <c r="M297" s="12"/>
    </row>
    <row r="298" spans="11:13" ht="12.75" customHeight="1">
      <c r="K298" s="16"/>
      <c r="L298" s="12"/>
      <c r="M298" s="12"/>
    </row>
    <row r="299" spans="11:13" ht="12.75" customHeight="1">
      <c r="K299" s="16"/>
      <c r="L299" s="12"/>
      <c r="M299" s="12"/>
    </row>
    <row r="300" spans="11:13" ht="12.75" customHeight="1">
      <c r="K300" s="16"/>
      <c r="L300" s="12"/>
      <c r="M300" s="12"/>
    </row>
    <row r="301" spans="11:13" ht="12.75" customHeight="1">
      <c r="K301" s="16"/>
      <c r="L301" s="12"/>
      <c r="M301" s="12"/>
    </row>
    <row r="302" spans="11:13" ht="12.75" customHeight="1">
      <c r="K302" s="16"/>
      <c r="L302" s="12"/>
      <c r="M302" s="12"/>
    </row>
    <row r="303" spans="11:13" ht="12.75" customHeight="1">
      <c r="K303" s="16"/>
      <c r="L303" s="12"/>
      <c r="M303" s="12"/>
    </row>
    <row r="304" spans="11:13" ht="12.75" customHeight="1">
      <c r="K304" s="16"/>
      <c r="L304" s="12"/>
      <c r="M304" s="12"/>
    </row>
    <row r="305" spans="11:13" ht="12.75" customHeight="1">
      <c r="K305" s="16"/>
      <c r="L305" s="12"/>
      <c r="M305" s="12"/>
    </row>
    <row r="306" spans="11:13" ht="12.75" customHeight="1">
      <c r="K306" s="16"/>
      <c r="L306" s="12"/>
      <c r="M306" s="12"/>
    </row>
    <row r="307" spans="11:13" ht="12.75" customHeight="1">
      <c r="K307" s="16"/>
      <c r="L307" s="12"/>
      <c r="M307" s="12"/>
    </row>
    <row r="308" spans="11:13" ht="12.75" customHeight="1">
      <c r="K308" s="16"/>
      <c r="L308" s="12"/>
      <c r="M308" s="12"/>
    </row>
    <row r="309" spans="11:13" ht="12.75" customHeight="1">
      <c r="K309" s="16"/>
      <c r="L309" s="12"/>
      <c r="M309" s="12"/>
    </row>
    <row r="310" spans="11:13" ht="12.75" customHeight="1">
      <c r="K310" s="16"/>
      <c r="L310" s="12"/>
      <c r="M310" s="12"/>
    </row>
    <row r="311" spans="11:13" ht="12.75" customHeight="1">
      <c r="K311" s="16"/>
      <c r="L311" s="12"/>
      <c r="M311" s="12"/>
    </row>
    <row r="312" spans="11:13" ht="12.75" customHeight="1">
      <c r="K312" s="16"/>
      <c r="L312" s="12"/>
      <c r="M312" s="12"/>
    </row>
    <row r="313" spans="11:13" ht="12.75" customHeight="1">
      <c r="K313" s="16"/>
      <c r="L313" s="12"/>
      <c r="M313" s="12"/>
    </row>
    <row r="314" spans="11:13" ht="12.75" customHeight="1">
      <c r="K314" s="16"/>
      <c r="L314" s="12"/>
      <c r="M314" s="12"/>
    </row>
    <row r="315" spans="11:13" ht="12.75" customHeight="1">
      <c r="K315" s="16"/>
      <c r="L315" s="12"/>
      <c r="M315" s="12"/>
    </row>
    <row r="316" spans="11:13" ht="12.75" customHeight="1">
      <c r="K316" s="16"/>
      <c r="L316" s="12"/>
      <c r="M316" s="12"/>
    </row>
    <row r="317" spans="11:13" ht="12.75" customHeight="1">
      <c r="K317" s="16"/>
      <c r="L317" s="12"/>
      <c r="M317" s="12"/>
    </row>
    <row r="318" spans="11:13" ht="12.75" customHeight="1">
      <c r="K318" s="16"/>
      <c r="L318" s="12"/>
      <c r="M318" s="12"/>
    </row>
    <row r="319" spans="11:13" ht="12.75" customHeight="1">
      <c r="K319" s="16"/>
      <c r="L319" s="12"/>
      <c r="M319" s="12"/>
    </row>
    <row r="320" spans="11:13" ht="12.75" customHeight="1">
      <c r="K320" s="16"/>
      <c r="L320" s="12"/>
      <c r="M320" s="12"/>
    </row>
    <row r="321" spans="11:13" ht="12.75" customHeight="1">
      <c r="K321" s="16"/>
      <c r="L321" s="12"/>
      <c r="M321" s="12"/>
    </row>
    <row r="322" spans="11:13" ht="12.75" customHeight="1">
      <c r="K322" s="16"/>
      <c r="L322" s="12"/>
      <c r="M322" s="12"/>
    </row>
    <row r="323" spans="11:13" ht="12.75" customHeight="1">
      <c r="K323" s="16"/>
      <c r="L323" s="12"/>
      <c r="M323" s="12"/>
    </row>
    <row r="324" spans="11:13" ht="12.75" customHeight="1">
      <c r="K324" s="16"/>
      <c r="L324" s="12"/>
      <c r="M324" s="12"/>
    </row>
    <row r="325" spans="11:13" ht="12.75" customHeight="1">
      <c r="K325" s="16"/>
      <c r="L325" s="12"/>
      <c r="M325" s="12"/>
    </row>
    <row r="326" spans="11:13" ht="12.75" customHeight="1">
      <c r="K326" s="16"/>
      <c r="L326" s="12"/>
      <c r="M326" s="12"/>
    </row>
    <row r="327" spans="11:13" ht="12.75" customHeight="1">
      <c r="K327" s="16"/>
      <c r="L327" s="12"/>
      <c r="M327" s="12"/>
    </row>
    <row r="328" spans="11:13" ht="12.75" customHeight="1">
      <c r="K328" s="16"/>
      <c r="L328" s="12"/>
      <c r="M328" s="12"/>
    </row>
    <row r="329" spans="11:13" ht="12.75" customHeight="1">
      <c r="K329" s="16"/>
      <c r="L329" s="12"/>
      <c r="M329" s="12"/>
    </row>
    <row r="330" spans="11:13" ht="12.75" customHeight="1">
      <c r="K330" s="16"/>
      <c r="L330" s="12"/>
      <c r="M330" s="12"/>
    </row>
    <row r="331" spans="11:13" ht="12.75" customHeight="1">
      <c r="K331" s="16"/>
      <c r="L331" s="12"/>
      <c r="M331" s="12"/>
    </row>
    <row r="332" spans="11:13" ht="12.75" customHeight="1">
      <c r="K332" s="16"/>
      <c r="L332" s="12"/>
      <c r="M332" s="12"/>
    </row>
    <row r="333" spans="11:13" ht="12.75" customHeight="1">
      <c r="K333" s="16"/>
      <c r="L333" s="12"/>
      <c r="M333" s="12"/>
    </row>
    <row r="334" spans="11:13" ht="12.75" customHeight="1">
      <c r="K334" s="16"/>
      <c r="L334" s="12"/>
      <c r="M334" s="12"/>
    </row>
    <row r="335" spans="11:13" ht="12.75" customHeight="1">
      <c r="K335" s="16"/>
      <c r="L335" s="12"/>
      <c r="M335" s="12"/>
    </row>
    <row r="336" spans="11:13" ht="12.75" customHeight="1">
      <c r="K336" s="16"/>
      <c r="L336" s="12"/>
      <c r="M336" s="12"/>
    </row>
    <row r="337" spans="11:13" ht="12.75" customHeight="1">
      <c r="K337" s="16"/>
      <c r="L337" s="12"/>
      <c r="M337" s="12"/>
    </row>
    <row r="338" spans="11:13" ht="12.75" customHeight="1">
      <c r="K338" s="16"/>
      <c r="L338" s="12"/>
      <c r="M338" s="12"/>
    </row>
    <row r="339" spans="11:13" ht="12.75" customHeight="1">
      <c r="K339" s="16"/>
      <c r="L339" s="12"/>
      <c r="M339" s="12"/>
    </row>
    <row r="340" spans="11:13" ht="12.75" customHeight="1">
      <c r="K340" s="16"/>
      <c r="L340" s="12"/>
      <c r="M340" s="12"/>
    </row>
    <row r="341" spans="11:13" ht="12.75" customHeight="1">
      <c r="K341" s="16"/>
      <c r="L341" s="12"/>
      <c r="M341" s="12"/>
    </row>
    <row r="342" spans="11:13" ht="12.75" customHeight="1">
      <c r="K342" s="16"/>
      <c r="L342" s="12"/>
      <c r="M342" s="12"/>
    </row>
    <row r="343" spans="11:13" ht="12.75" customHeight="1">
      <c r="K343" s="16"/>
      <c r="L343" s="12"/>
      <c r="M343" s="12"/>
    </row>
    <row r="344" spans="11:13" ht="12.75" customHeight="1">
      <c r="K344" s="16"/>
      <c r="L344" s="12"/>
      <c r="M344" s="12"/>
    </row>
    <row r="345" spans="11:13" ht="12.75" customHeight="1">
      <c r="K345" s="16"/>
      <c r="L345" s="12"/>
      <c r="M345" s="12"/>
    </row>
    <row r="346" spans="11:13" ht="12.75" customHeight="1">
      <c r="K346" s="16"/>
      <c r="L346" s="12"/>
      <c r="M346" s="12"/>
    </row>
    <row r="347" spans="11:13" ht="12.75" customHeight="1">
      <c r="K347" s="16"/>
      <c r="L347" s="12"/>
      <c r="M347" s="12"/>
    </row>
    <row r="348" spans="11:13" ht="12.75" customHeight="1">
      <c r="K348" s="16"/>
      <c r="L348" s="12"/>
      <c r="M348" s="12"/>
    </row>
    <row r="349" spans="11:13" ht="12.75" customHeight="1">
      <c r="K349" s="16"/>
      <c r="L349" s="12"/>
      <c r="M349" s="12"/>
    </row>
    <row r="350" spans="11:13" ht="12.75" customHeight="1">
      <c r="K350" s="16"/>
      <c r="L350" s="12"/>
      <c r="M350" s="12"/>
    </row>
    <row r="351" spans="11:13" ht="12.75" customHeight="1">
      <c r="K351" s="16"/>
      <c r="L351" s="12"/>
      <c r="M351" s="12"/>
    </row>
    <row r="352" spans="11:13" ht="12.75" customHeight="1">
      <c r="K352" s="16"/>
      <c r="L352" s="12"/>
      <c r="M352" s="12"/>
    </row>
    <row r="353" spans="11:13" ht="12.75" customHeight="1">
      <c r="K353" s="16"/>
      <c r="L353" s="12"/>
      <c r="M353" s="12"/>
    </row>
    <row r="354" spans="11:13" ht="12.75" customHeight="1">
      <c r="K354" s="16"/>
      <c r="L354" s="12"/>
      <c r="M354" s="12"/>
    </row>
    <row r="355" spans="11:13" ht="12.75" customHeight="1">
      <c r="K355" s="16"/>
      <c r="L355" s="12"/>
      <c r="M355" s="12"/>
    </row>
    <row r="356" spans="11:13" ht="12.75" customHeight="1">
      <c r="K356" s="16"/>
      <c r="L356" s="12"/>
      <c r="M356" s="12"/>
    </row>
    <row r="357" spans="11:13" ht="12.75" customHeight="1">
      <c r="K357" s="16"/>
      <c r="L357" s="12"/>
      <c r="M357" s="12"/>
    </row>
    <row r="358" spans="11:13" ht="12.75" customHeight="1">
      <c r="K358" s="16"/>
      <c r="L358" s="12"/>
      <c r="M358" s="12"/>
    </row>
    <row r="359" spans="11:13" ht="12.75" customHeight="1">
      <c r="K359" s="16"/>
      <c r="L359" s="12"/>
      <c r="M359" s="12"/>
    </row>
    <row r="360" spans="11:13" ht="12.75" customHeight="1">
      <c r="K360" s="16"/>
      <c r="L360" s="12"/>
      <c r="M360" s="12"/>
    </row>
    <row r="361" spans="11:13" ht="12.75" customHeight="1">
      <c r="K361" s="16"/>
      <c r="L361" s="12"/>
      <c r="M361" s="12"/>
    </row>
    <row r="362" spans="11:13" ht="12.75" customHeight="1">
      <c r="K362" s="16"/>
      <c r="L362" s="12"/>
      <c r="M362" s="12"/>
    </row>
    <row r="363" spans="11:13" ht="12.75" customHeight="1">
      <c r="K363" s="16"/>
      <c r="L363" s="12"/>
      <c r="M363" s="12"/>
    </row>
    <row r="364" spans="11:13" ht="12.75" customHeight="1">
      <c r="K364" s="16"/>
      <c r="L364" s="12"/>
      <c r="M364" s="12"/>
    </row>
    <row r="365" spans="11:13" ht="12.75" customHeight="1">
      <c r="K365" s="16"/>
      <c r="L365" s="12"/>
      <c r="M365" s="12"/>
    </row>
    <row r="366" spans="11:13" ht="12.75" customHeight="1">
      <c r="K366" s="16"/>
      <c r="L366" s="12"/>
      <c r="M366" s="12"/>
    </row>
    <row r="367" spans="11:13" ht="12.75" customHeight="1">
      <c r="K367" s="16"/>
      <c r="L367" s="12"/>
      <c r="M367" s="12"/>
    </row>
    <row r="368" spans="11:13" ht="12.75" customHeight="1">
      <c r="K368" s="16"/>
      <c r="L368" s="12"/>
      <c r="M368" s="12"/>
    </row>
    <row r="369" spans="11:13" ht="12.75" customHeight="1">
      <c r="K369" s="16"/>
      <c r="L369" s="12"/>
      <c r="M369" s="12"/>
    </row>
    <row r="370" spans="11:13" ht="12.75" customHeight="1">
      <c r="K370" s="16"/>
      <c r="L370" s="12"/>
      <c r="M370" s="12"/>
    </row>
    <row r="371" spans="11:13" ht="12.75" customHeight="1">
      <c r="K371" s="16"/>
      <c r="L371" s="12"/>
      <c r="M371" s="12"/>
    </row>
    <row r="372" spans="11:13" ht="12.75" customHeight="1">
      <c r="K372" s="16"/>
      <c r="L372" s="12"/>
      <c r="M372" s="12"/>
    </row>
    <row r="373" spans="11:13" ht="12.75" customHeight="1">
      <c r="K373" s="16"/>
      <c r="L373" s="12"/>
      <c r="M373" s="12"/>
    </row>
    <row r="374" spans="11:13" ht="12.75" customHeight="1">
      <c r="K374" s="16"/>
      <c r="L374" s="12"/>
      <c r="M374" s="12"/>
    </row>
    <row r="375" spans="11:13" ht="12.75" customHeight="1">
      <c r="K375" s="16"/>
      <c r="L375" s="12"/>
      <c r="M375" s="12"/>
    </row>
    <row r="376" spans="11:13" ht="12.75" customHeight="1">
      <c r="K376" s="16"/>
      <c r="L376" s="12"/>
      <c r="M376" s="12"/>
    </row>
    <row r="377" spans="11:13" ht="12.75" customHeight="1">
      <c r="K377" s="16"/>
      <c r="L377" s="12"/>
      <c r="M377" s="12"/>
    </row>
    <row r="378" spans="11:13" ht="12.75" customHeight="1">
      <c r="K378" s="16"/>
      <c r="L378" s="12"/>
      <c r="M378" s="12"/>
    </row>
    <row r="379" spans="11:13" ht="12.75" customHeight="1">
      <c r="K379" s="16"/>
      <c r="L379" s="12"/>
      <c r="M379" s="12"/>
    </row>
    <row r="380" spans="11:13" ht="12.75" customHeight="1">
      <c r="K380" s="16"/>
      <c r="L380" s="12"/>
      <c r="M380" s="12"/>
    </row>
    <row r="381" spans="11:13" ht="12.75" customHeight="1">
      <c r="K381" s="16"/>
      <c r="L381" s="12"/>
      <c r="M381" s="12"/>
    </row>
    <row r="382" spans="11:13" ht="12.75" customHeight="1">
      <c r="K382" s="16"/>
      <c r="L382" s="12"/>
      <c r="M382" s="12"/>
    </row>
    <row r="383" spans="11:13" ht="12.75" customHeight="1">
      <c r="K383" s="16"/>
      <c r="L383" s="12"/>
      <c r="M383" s="12"/>
    </row>
    <row r="384" spans="11:13" ht="12.75" customHeight="1">
      <c r="K384" s="16"/>
      <c r="L384" s="12"/>
      <c r="M384" s="12"/>
    </row>
    <row r="385" spans="11:13" ht="12.75" customHeight="1">
      <c r="K385" s="16"/>
      <c r="L385" s="12"/>
      <c r="M385" s="12"/>
    </row>
    <row r="386" spans="11:13" ht="12.75" customHeight="1">
      <c r="K386" s="16"/>
      <c r="L386" s="12"/>
      <c r="M386" s="12"/>
    </row>
    <row r="387" spans="11:13" ht="12.75" customHeight="1">
      <c r="K387" s="16"/>
      <c r="L387" s="12"/>
      <c r="M387" s="12"/>
    </row>
    <row r="388" spans="11:13" ht="12.75" customHeight="1">
      <c r="K388" s="16"/>
      <c r="L388" s="12"/>
      <c r="M388" s="12"/>
    </row>
    <row r="389" spans="11:13" ht="12.75" customHeight="1">
      <c r="K389" s="16"/>
      <c r="L389" s="12"/>
      <c r="M389" s="12"/>
    </row>
    <row r="390" spans="11:13" ht="12.75" customHeight="1">
      <c r="K390" s="16"/>
      <c r="L390" s="12"/>
      <c r="M390" s="12"/>
    </row>
    <row r="391" spans="11:13" ht="12.75" customHeight="1">
      <c r="K391" s="16"/>
      <c r="L391" s="12"/>
      <c r="M391" s="12"/>
    </row>
    <row r="392" spans="11:13" ht="12.75" customHeight="1">
      <c r="K392" s="16"/>
      <c r="L392" s="12"/>
      <c r="M392" s="12"/>
    </row>
    <row r="393" spans="11:13" ht="12.75" customHeight="1">
      <c r="K393" s="16"/>
      <c r="L393" s="12"/>
      <c r="M393" s="12"/>
    </row>
    <row r="394" spans="11:13" ht="12.75" customHeight="1">
      <c r="K394" s="16"/>
      <c r="L394" s="12"/>
      <c r="M394" s="12"/>
    </row>
    <row r="395" spans="11:13" ht="12.75" customHeight="1">
      <c r="K395" s="16"/>
      <c r="L395" s="12"/>
      <c r="M395" s="12"/>
    </row>
    <row r="396" spans="11:13" ht="12.75" customHeight="1">
      <c r="K396" s="16"/>
      <c r="L396" s="12"/>
      <c r="M396" s="12"/>
    </row>
    <row r="397" spans="11:13" ht="12.75" customHeight="1">
      <c r="K397" s="16"/>
      <c r="L397" s="12"/>
      <c r="M397" s="12"/>
    </row>
    <row r="398" spans="11:13" ht="12.75" customHeight="1">
      <c r="K398" s="16"/>
      <c r="L398" s="12"/>
      <c r="M398" s="12"/>
    </row>
    <row r="399" spans="11:13" ht="12.75" customHeight="1">
      <c r="K399" s="16"/>
      <c r="L399" s="12"/>
      <c r="M399" s="12"/>
    </row>
    <row r="400" spans="11:13" ht="12.75" customHeight="1">
      <c r="K400" s="16"/>
      <c r="L400" s="12"/>
      <c r="M400" s="12"/>
    </row>
    <row r="401" spans="11:13" ht="12.75" customHeight="1">
      <c r="K401" s="16"/>
      <c r="L401" s="12"/>
      <c r="M401" s="12"/>
    </row>
    <row r="402" spans="11:13" ht="12.75" customHeight="1">
      <c r="K402" s="16"/>
      <c r="L402" s="12"/>
      <c r="M402" s="12"/>
    </row>
    <row r="403" spans="11:13" ht="12.75" customHeight="1">
      <c r="K403" s="16"/>
      <c r="L403" s="12"/>
      <c r="M403" s="12"/>
    </row>
    <row r="404" spans="11:13" ht="12.75" customHeight="1">
      <c r="K404" s="16"/>
      <c r="L404" s="12"/>
      <c r="M404" s="12"/>
    </row>
    <row r="405" spans="11:13" ht="12.75" customHeight="1">
      <c r="K405" s="16"/>
      <c r="L405" s="12"/>
      <c r="M405" s="12"/>
    </row>
    <row r="406" spans="11:13" ht="12.75" customHeight="1">
      <c r="K406" s="16"/>
      <c r="L406" s="12"/>
      <c r="M406" s="12"/>
    </row>
    <row r="407" spans="11:13" ht="12.75" customHeight="1">
      <c r="K407" s="16"/>
      <c r="L407" s="12"/>
      <c r="M407" s="12"/>
    </row>
    <row r="408" spans="11:13" ht="12.75" customHeight="1">
      <c r="K408" s="16"/>
      <c r="L408" s="12"/>
      <c r="M408" s="12"/>
    </row>
    <row r="409" spans="11:13" ht="12.75" customHeight="1">
      <c r="K409" s="16"/>
      <c r="L409" s="12"/>
      <c r="M409" s="12"/>
    </row>
    <row r="410" spans="11:13" ht="12.75" customHeight="1">
      <c r="K410" s="16"/>
      <c r="L410" s="12"/>
      <c r="M410" s="12"/>
    </row>
    <row r="411" spans="11:13" ht="12.75" customHeight="1">
      <c r="K411" s="16"/>
      <c r="L411" s="12"/>
      <c r="M411" s="12"/>
    </row>
    <row r="412" spans="11:13" ht="12.75" customHeight="1">
      <c r="K412" s="16"/>
      <c r="L412" s="12"/>
      <c r="M412" s="12"/>
    </row>
    <row r="413" spans="11:13" ht="12.75" customHeight="1">
      <c r="K413" s="16"/>
      <c r="L413" s="12"/>
      <c r="M413" s="12"/>
    </row>
    <row r="414" spans="11:13" ht="12.75" customHeight="1">
      <c r="K414" s="16"/>
      <c r="L414" s="12"/>
      <c r="M414" s="12"/>
    </row>
    <row r="415" spans="11:13" ht="12.75" customHeight="1">
      <c r="K415" s="16"/>
      <c r="L415" s="12"/>
      <c r="M415" s="12"/>
    </row>
    <row r="416" spans="11:13" ht="12.75" customHeight="1">
      <c r="K416" s="16"/>
      <c r="L416" s="12"/>
      <c r="M416" s="12"/>
    </row>
    <row r="417" spans="11:13" ht="12.75" customHeight="1">
      <c r="K417" s="16"/>
      <c r="L417" s="12"/>
      <c r="M417" s="12"/>
    </row>
    <row r="418" spans="11:13" ht="12.75" customHeight="1">
      <c r="K418" s="16"/>
      <c r="L418" s="12"/>
      <c r="M418" s="12"/>
    </row>
    <row r="419" spans="11:13" ht="12.75" customHeight="1">
      <c r="K419" s="16"/>
      <c r="L419" s="12"/>
      <c r="M419" s="12"/>
    </row>
    <row r="420" spans="11:13" ht="12.75" customHeight="1">
      <c r="K420" s="16"/>
      <c r="L420" s="12"/>
      <c r="M420" s="12"/>
    </row>
    <row r="421" spans="11:13" ht="12.75" customHeight="1">
      <c r="K421" s="16"/>
      <c r="L421" s="12"/>
      <c r="M421" s="12"/>
    </row>
    <row r="422" spans="11:13" ht="12.75" customHeight="1">
      <c r="K422" s="16"/>
      <c r="L422" s="12"/>
      <c r="M422" s="12"/>
    </row>
    <row r="423" spans="11:13" ht="12.75" customHeight="1">
      <c r="K423" s="16"/>
      <c r="L423" s="12"/>
      <c r="M423" s="12"/>
    </row>
    <row r="424" spans="11:13" ht="12.75" customHeight="1">
      <c r="K424" s="16"/>
      <c r="L424" s="12"/>
      <c r="M424" s="12"/>
    </row>
    <row r="425" spans="11:13" ht="12.75" customHeight="1">
      <c r="K425" s="16"/>
      <c r="L425" s="12"/>
      <c r="M425" s="12"/>
    </row>
    <row r="426" spans="11:13" ht="12.75" customHeight="1">
      <c r="K426" s="16"/>
      <c r="L426" s="12"/>
      <c r="M426" s="12"/>
    </row>
    <row r="427" spans="11:13" ht="12.75" customHeight="1">
      <c r="K427" s="16"/>
      <c r="L427" s="12"/>
      <c r="M427" s="12"/>
    </row>
    <row r="428" spans="11:13" ht="12.75" customHeight="1">
      <c r="K428" s="16"/>
      <c r="L428" s="12"/>
      <c r="M428" s="12"/>
    </row>
    <row r="429" spans="11:13" ht="12.75" customHeight="1">
      <c r="K429" s="16"/>
      <c r="L429" s="12"/>
      <c r="M429" s="12"/>
    </row>
    <row r="430" spans="11:13" ht="12.75" customHeight="1">
      <c r="K430" s="16"/>
      <c r="L430" s="12"/>
      <c r="M430" s="12"/>
    </row>
    <row r="431" spans="11:13" ht="12.75" customHeight="1">
      <c r="K431" s="16"/>
      <c r="L431" s="12"/>
      <c r="M431" s="12"/>
    </row>
    <row r="432" spans="11:13" ht="12.75" customHeight="1">
      <c r="K432" s="16"/>
      <c r="L432" s="12"/>
      <c r="M432" s="12"/>
    </row>
    <row r="433" spans="11:13" ht="12.75" customHeight="1">
      <c r="K433" s="16"/>
      <c r="L433" s="12"/>
      <c r="M433" s="12"/>
    </row>
    <row r="434" spans="11:13" ht="12.75" customHeight="1">
      <c r="K434" s="16"/>
      <c r="L434" s="12"/>
      <c r="M434" s="12"/>
    </row>
    <row r="435" spans="11:13" ht="12.75" customHeight="1">
      <c r="K435" s="16"/>
      <c r="L435" s="12"/>
      <c r="M435" s="12"/>
    </row>
    <row r="436" spans="11:13" ht="12.75" customHeight="1">
      <c r="K436" s="16"/>
      <c r="L436" s="12"/>
      <c r="M436" s="12"/>
    </row>
    <row r="437" spans="11:13" ht="12.75" customHeight="1">
      <c r="K437" s="16"/>
      <c r="L437" s="12"/>
      <c r="M437" s="12"/>
    </row>
    <row r="438" spans="11:13" ht="12.75" customHeight="1">
      <c r="K438" s="16"/>
      <c r="L438" s="12"/>
      <c r="M438" s="12"/>
    </row>
    <row r="439" spans="11:13" ht="12.75" customHeight="1">
      <c r="K439" s="16"/>
      <c r="L439" s="12"/>
      <c r="M439" s="12"/>
    </row>
    <row r="440" spans="11:13" ht="12.75" customHeight="1">
      <c r="K440" s="16"/>
      <c r="L440" s="12"/>
      <c r="M440" s="12"/>
    </row>
    <row r="441" spans="11:13" ht="12.75" customHeight="1">
      <c r="K441" s="16"/>
      <c r="L441" s="12"/>
      <c r="M441" s="12"/>
    </row>
    <row r="442" spans="11:13" ht="12.75" customHeight="1">
      <c r="K442" s="16"/>
      <c r="L442" s="12"/>
      <c r="M442" s="12"/>
    </row>
    <row r="443" spans="11:13" ht="12.75" customHeight="1">
      <c r="K443" s="16"/>
      <c r="L443" s="12"/>
      <c r="M443" s="12"/>
    </row>
    <row r="444" spans="11:13" ht="12.75" customHeight="1">
      <c r="K444" s="16"/>
      <c r="L444" s="12"/>
      <c r="M444" s="12"/>
    </row>
    <row r="445" spans="11:13" ht="12.75" customHeight="1">
      <c r="K445" s="16"/>
      <c r="L445" s="12"/>
      <c r="M445" s="12"/>
    </row>
    <row r="446" spans="11:13" ht="12.75" customHeight="1">
      <c r="K446" s="16"/>
      <c r="L446" s="12"/>
      <c r="M446" s="12"/>
    </row>
    <row r="447" spans="11:13" ht="12.75" customHeight="1">
      <c r="K447" s="16"/>
      <c r="L447" s="12"/>
      <c r="M447" s="12"/>
    </row>
    <row r="448" spans="11:13" ht="12.75" customHeight="1">
      <c r="K448" s="16"/>
      <c r="L448" s="12"/>
      <c r="M448" s="12"/>
    </row>
    <row r="449" spans="11:13" ht="12.75" customHeight="1">
      <c r="K449" s="16"/>
      <c r="L449" s="12"/>
      <c r="M449" s="12"/>
    </row>
    <row r="450" spans="11:13" ht="12.75" customHeight="1">
      <c r="K450" s="16"/>
      <c r="L450" s="12"/>
      <c r="M450" s="12"/>
    </row>
    <row r="451" spans="11:13" ht="12.75" customHeight="1">
      <c r="K451" s="16"/>
      <c r="L451" s="12"/>
      <c r="M451" s="12"/>
    </row>
    <row r="452" spans="11:13" ht="12.75" customHeight="1">
      <c r="K452" s="16"/>
      <c r="L452" s="12"/>
      <c r="M452" s="12"/>
    </row>
    <row r="453" spans="11:13" ht="12.75" customHeight="1">
      <c r="K453" s="16"/>
      <c r="L453" s="12"/>
      <c r="M453" s="12"/>
    </row>
    <row r="454" spans="11:13" ht="12.75" customHeight="1">
      <c r="K454" s="16"/>
      <c r="L454" s="12"/>
      <c r="M454" s="12"/>
    </row>
    <row r="455" spans="11:13" ht="12.75" customHeight="1">
      <c r="K455" s="16"/>
      <c r="L455" s="12"/>
      <c r="M455" s="12"/>
    </row>
    <row r="456" spans="11:13" ht="12.75" customHeight="1">
      <c r="K456" s="16"/>
      <c r="L456" s="12"/>
      <c r="M456" s="12"/>
    </row>
    <row r="457" spans="11:13" ht="12.75" customHeight="1">
      <c r="K457" s="16"/>
      <c r="L457" s="12"/>
      <c r="M457" s="12"/>
    </row>
    <row r="458" spans="11:13" ht="12.75" customHeight="1">
      <c r="K458" s="16"/>
      <c r="L458" s="12"/>
      <c r="M458" s="12"/>
    </row>
    <row r="459" spans="11:13" ht="12.75" customHeight="1">
      <c r="K459" s="16"/>
      <c r="L459" s="12"/>
      <c r="M459" s="12"/>
    </row>
    <row r="460" spans="11:13" ht="12.75" customHeight="1">
      <c r="K460" s="16"/>
      <c r="L460" s="12"/>
      <c r="M460" s="12"/>
    </row>
    <row r="461" spans="11:13" ht="12.75" customHeight="1">
      <c r="K461" s="16"/>
      <c r="L461" s="12"/>
      <c r="M461" s="12"/>
    </row>
    <row r="462" spans="11:13" ht="12.75" customHeight="1">
      <c r="K462" s="16"/>
      <c r="L462" s="12"/>
      <c r="M462" s="12"/>
    </row>
    <row r="463" spans="11:13" ht="12.75" customHeight="1">
      <c r="K463" s="16"/>
      <c r="L463" s="12"/>
      <c r="M463" s="12"/>
    </row>
    <row r="464" spans="11:13" ht="12.75" customHeight="1">
      <c r="K464" s="16"/>
      <c r="L464" s="12"/>
      <c r="M464" s="12"/>
    </row>
    <row r="465" spans="11:13" ht="12.75" customHeight="1">
      <c r="K465" s="16"/>
      <c r="L465" s="12"/>
      <c r="M465" s="12"/>
    </row>
    <row r="466" spans="11:13" ht="12.75" customHeight="1">
      <c r="K466" s="16"/>
      <c r="L466" s="12"/>
      <c r="M466" s="12"/>
    </row>
    <row r="467" spans="11:13" ht="12.75" customHeight="1">
      <c r="K467" s="16"/>
      <c r="L467" s="12"/>
      <c r="M467" s="12"/>
    </row>
    <row r="468" spans="11:13" ht="12.75" customHeight="1">
      <c r="K468" s="16"/>
      <c r="L468" s="12"/>
      <c r="M468" s="12"/>
    </row>
    <row r="469" spans="11:13" ht="12.75" customHeight="1">
      <c r="K469" s="16"/>
      <c r="L469" s="12"/>
      <c r="M469" s="12"/>
    </row>
    <row r="470" spans="11:13" ht="12.75" customHeight="1">
      <c r="K470" s="16"/>
      <c r="L470" s="12"/>
      <c r="M470" s="12"/>
    </row>
    <row r="471" spans="11:13" ht="12.75" customHeight="1">
      <c r="K471" s="16"/>
      <c r="L471" s="12"/>
      <c r="M471" s="12"/>
    </row>
    <row r="472" spans="11:13" ht="12.75" customHeight="1">
      <c r="K472" s="16"/>
      <c r="L472" s="12"/>
      <c r="M472" s="12"/>
    </row>
    <row r="473" spans="11:13" ht="12.75" customHeight="1">
      <c r="K473" s="16"/>
      <c r="L473" s="12"/>
      <c r="M473" s="12"/>
    </row>
    <row r="474" spans="11:13" ht="12.75" customHeight="1">
      <c r="K474" s="16"/>
      <c r="L474" s="12"/>
      <c r="M474" s="12"/>
    </row>
    <row r="475" spans="11:13" ht="12.75" customHeight="1">
      <c r="K475" s="16"/>
      <c r="L475" s="12"/>
      <c r="M475" s="12"/>
    </row>
    <row r="476" spans="11:13" ht="12.75" customHeight="1">
      <c r="K476" s="16"/>
      <c r="L476" s="12"/>
      <c r="M476" s="12"/>
    </row>
    <row r="477" spans="11:13" ht="12.75" customHeight="1">
      <c r="K477" s="16"/>
      <c r="L477" s="12"/>
      <c r="M477" s="12"/>
    </row>
    <row r="478" spans="11:13" ht="12.75" customHeight="1">
      <c r="K478" s="16"/>
      <c r="L478" s="12"/>
      <c r="M478" s="12"/>
    </row>
    <row r="479" spans="11:13" ht="12.75" customHeight="1">
      <c r="K479" s="16"/>
      <c r="L479" s="12"/>
      <c r="M479" s="12"/>
    </row>
    <row r="480" spans="11:13" ht="12.75" customHeight="1">
      <c r="K480" s="16"/>
      <c r="L480" s="12"/>
      <c r="M480" s="12"/>
    </row>
    <row r="481" spans="11:13" ht="12.75" customHeight="1">
      <c r="K481" s="16"/>
      <c r="L481" s="12"/>
      <c r="M481" s="12"/>
    </row>
    <row r="482" spans="11:13" ht="12.75" customHeight="1">
      <c r="K482" s="16"/>
      <c r="L482" s="12"/>
      <c r="M482" s="12"/>
    </row>
    <row r="483" spans="11:13" ht="12.75" customHeight="1">
      <c r="K483" s="16"/>
      <c r="L483" s="12"/>
      <c r="M483" s="12"/>
    </row>
    <row r="484" spans="11:13" ht="12.75" customHeight="1">
      <c r="K484" s="16"/>
      <c r="L484" s="12"/>
      <c r="M484" s="12"/>
    </row>
    <row r="485" spans="11:13" ht="12.75" customHeight="1">
      <c r="K485" s="16"/>
      <c r="L485" s="12"/>
      <c r="M485" s="12"/>
    </row>
    <row r="486" spans="11:13" ht="12.75" customHeight="1">
      <c r="K486" s="16"/>
      <c r="L486" s="12"/>
      <c r="M486" s="12"/>
    </row>
    <row r="487" spans="11:13" ht="12.75" customHeight="1">
      <c r="K487" s="16"/>
      <c r="L487" s="12"/>
      <c r="M487" s="12"/>
    </row>
    <row r="488" spans="11:13" ht="12.75" customHeight="1">
      <c r="K488" s="16"/>
      <c r="L488" s="12"/>
      <c r="M488" s="12"/>
    </row>
    <row r="489" spans="11:13" ht="12.75" customHeight="1">
      <c r="K489" s="16"/>
      <c r="L489" s="12"/>
      <c r="M489" s="12"/>
    </row>
    <row r="490" spans="11:13" ht="12.75" customHeight="1">
      <c r="K490" s="16"/>
      <c r="L490" s="12"/>
      <c r="M490" s="12"/>
    </row>
    <row r="491" spans="11:13" ht="12.75" customHeight="1">
      <c r="K491" s="16"/>
      <c r="L491" s="12"/>
      <c r="M491" s="12"/>
    </row>
    <row r="492" spans="11:13" ht="12.75" customHeight="1">
      <c r="K492" s="16"/>
      <c r="L492" s="12"/>
      <c r="M492" s="12"/>
    </row>
    <row r="493" spans="11:13" ht="12.75" customHeight="1">
      <c r="K493" s="16"/>
      <c r="L493" s="12"/>
      <c r="M493" s="12"/>
    </row>
    <row r="494" spans="11:13" ht="12.75" customHeight="1">
      <c r="K494" s="16"/>
      <c r="L494" s="12"/>
      <c r="M494" s="12"/>
    </row>
    <row r="495" spans="11:13" ht="12.75" customHeight="1">
      <c r="K495" s="16"/>
      <c r="L495" s="12"/>
      <c r="M495" s="12"/>
    </row>
    <row r="496" spans="11:13" ht="12.75" customHeight="1">
      <c r="K496" s="16"/>
      <c r="L496" s="12"/>
      <c r="M496" s="12"/>
    </row>
    <row r="497" spans="11:13" ht="12.75" customHeight="1">
      <c r="K497" s="16"/>
      <c r="L497" s="12"/>
      <c r="M497" s="12"/>
    </row>
    <row r="498" spans="11:13" ht="12.75" customHeight="1">
      <c r="K498" s="16"/>
      <c r="L498" s="12"/>
      <c r="M498" s="12"/>
    </row>
    <row r="499" spans="11:13" ht="12.75" customHeight="1">
      <c r="K499" s="16"/>
      <c r="L499" s="12"/>
      <c r="M499" s="12"/>
    </row>
    <row r="500" spans="11:13" ht="12.75" customHeight="1">
      <c r="K500" s="16"/>
      <c r="L500" s="12"/>
      <c r="M500" s="12"/>
    </row>
    <row r="501" spans="11:13" ht="12.75" customHeight="1">
      <c r="K501" s="16"/>
      <c r="L501" s="12"/>
      <c r="M501" s="12"/>
    </row>
    <row r="502" spans="11:13" ht="12.75" customHeight="1">
      <c r="K502" s="16"/>
      <c r="L502" s="12"/>
      <c r="M502" s="12"/>
    </row>
    <row r="503" spans="11:13" ht="12.75" customHeight="1">
      <c r="K503" s="16"/>
      <c r="L503" s="12"/>
      <c r="M503" s="12"/>
    </row>
    <row r="504" spans="11:13" ht="12.75" customHeight="1">
      <c r="K504" s="16"/>
      <c r="L504" s="12"/>
      <c r="M504" s="12"/>
    </row>
    <row r="505" spans="11:13" ht="12.75" customHeight="1">
      <c r="K505" s="16"/>
      <c r="L505" s="12"/>
      <c r="M505" s="12"/>
    </row>
    <row r="506" spans="11:13" ht="12.75" customHeight="1">
      <c r="K506" s="16"/>
      <c r="L506" s="12"/>
      <c r="M506" s="12"/>
    </row>
    <row r="507" spans="11:13" ht="12.75" customHeight="1">
      <c r="K507" s="16"/>
      <c r="L507" s="12"/>
      <c r="M507" s="12"/>
    </row>
    <row r="508" spans="11:13" ht="12.75" customHeight="1">
      <c r="K508" s="16"/>
      <c r="L508" s="12"/>
      <c r="M508" s="12"/>
    </row>
    <row r="509" spans="11:13" ht="12.75" customHeight="1">
      <c r="K509" s="16"/>
      <c r="L509" s="12"/>
      <c r="M509" s="12"/>
    </row>
    <row r="510" spans="11:13" ht="12.75" customHeight="1">
      <c r="K510" s="16"/>
      <c r="L510" s="12"/>
      <c r="M510" s="12"/>
    </row>
    <row r="511" spans="11:13" ht="12.75" customHeight="1">
      <c r="K511" s="16"/>
      <c r="L511" s="12"/>
      <c r="M511" s="12"/>
    </row>
    <row r="512" spans="11:13" ht="12.75" customHeight="1">
      <c r="K512" s="16"/>
      <c r="L512" s="12"/>
      <c r="M512" s="12"/>
    </row>
    <row r="513" spans="11:13" ht="12.75" customHeight="1">
      <c r="K513" s="16"/>
      <c r="L513" s="12"/>
      <c r="M513" s="12"/>
    </row>
    <row r="514" spans="11:13" ht="12.75" customHeight="1">
      <c r="K514" s="16"/>
      <c r="L514" s="12"/>
      <c r="M514" s="12"/>
    </row>
    <row r="515" spans="11:13" ht="12.75" customHeight="1">
      <c r="K515" s="16"/>
      <c r="L515" s="12"/>
      <c r="M515" s="12"/>
    </row>
    <row r="516" spans="11:13" ht="12.75" customHeight="1">
      <c r="K516" s="16"/>
      <c r="L516" s="12"/>
      <c r="M516" s="12"/>
    </row>
    <row r="517" spans="11:13" ht="12.75" customHeight="1">
      <c r="K517" s="16"/>
      <c r="L517" s="12"/>
      <c r="M517" s="12"/>
    </row>
    <row r="518" spans="11:13" ht="12.75" customHeight="1">
      <c r="K518" s="16"/>
      <c r="L518" s="12"/>
      <c r="M518" s="12"/>
    </row>
    <row r="519" spans="11:13" ht="12.75" customHeight="1">
      <c r="K519" s="16"/>
      <c r="L519" s="12"/>
      <c r="M519" s="12"/>
    </row>
    <row r="520" spans="11:13" ht="12.75" customHeight="1">
      <c r="K520" s="16"/>
      <c r="L520" s="12"/>
      <c r="M520" s="12"/>
    </row>
    <row r="521" spans="11:13" ht="12.75" customHeight="1">
      <c r="K521" s="16"/>
      <c r="L521" s="12"/>
      <c r="M521" s="12"/>
    </row>
    <row r="522" spans="11:13" ht="12.75" customHeight="1">
      <c r="K522" s="16"/>
      <c r="L522" s="12"/>
      <c r="M522" s="12"/>
    </row>
    <row r="523" spans="11:13" ht="12.75" customHeight="1">
      <c r="K523" s="16"/>
      <c r="L523" s="12"/>
      <c r="M523" s="12"/>
    </row>
    <row r="524" spans="11:13" ht="12.75" customHeight="1">
      <c r="K524" s="16"/>
      <c r="L524" s="12"/>
      <c r="M524" s="12"/>
    </row>
    <row r="525" spans="11:13" ht="12.75" customHeight="1">
      <c r="K525" s="16"/>
      <c r="L525" s="12"/>
      <c r="M525" s="12"/>
    </row>
    <row r="526" spans="11:13" ht="12.75" customHeight="1">
      <c r="K526" s="16"/>
      <c r="L526" s="12"/>
      <c r="M526" s="12"/>
    </row>
    <row r="527" spans="11:13" ht="12.75" customHeight="1">
      <c r="K527" s="16"/>
      <c r="L527" s="12"/>
      <c r="M527" s="12"/>
    </row>
    <row r="528" spans="11:13" ht="12.75" customHeight="1">
      <c r="K528" s="16"/>
      <c r="L528" s="12"/>
      <c r="M528" s="12"/>
    </row>
    <row r="529" spans="11:13" ht="12.75" customHeight="1">
      <c r="K529" s="16"/>
      <c r="L529" s="12"/>
      <c r="M529" s="12"/>
    </row>
    <row r="530" spans="11:13" ht="12.75" customHeight="1">
      <c r="K530" s="16"/>
      <c r="L530" s="12"/>
      <c r="M530" s="12"/>
    </row>
    <row r="531" spans="11:13" ht="12.75" customHeight="1">
      <c r="K531" s="16"/>
      <c r="L531" s="12"/>
      <c r="M531" s="12"/>
    </row>
    <row r="532" spans="11:13" ht="12.75" customHeight="1">
      <c r="K532" s="16"/>
      <c r="L532" s="12"/>
      <c r="M532" s="12"/>
    </row>
    <row r="533" spans="11:13" ht="12.75" customHeight="1">
      <c r="K533" s="16"/>
      <c r="L533" s="12"/>
      <c r="M533" s="12"/>
    </row>
    <row r="534" spans="11:13" ht="12.75" customHeight="1">
      <c r="K534" s="16"/>
      <c r="L534" s="12"/>
      <c r="M534" s="12"/>
    </row>
    <row r="535" spans="11:13" ht="12.75" customHeight="1">
      <c r="K535" s="16"/>
      <c r="L535" s="12"/>
      <c r="M535" s="12"/>
    </row>
    <row r="536" spans="11:13" ht="12.75" customHeight="1">
      <c r="K536" s="16"/>
      <c r="L536" s="12"/>
      <c r="M536" s="12"/>
    </row>
    <row r="537" spans="11:13" ht="12.75" customHeight="1">
      <c r="K537" s="16"/>
      <c r="L537" s="12"/>
      <c r="M537" s="12"/>
    </row>
    <row r="538" spans="11:13" ht="12.75" customHeight="1">
      <c r="K538" s="16"/>
      <c r="L538" s="12"/>
      <c r="M538" s="12"/>
    </row>
    <row r="539" spans="11:13" ht="12.75" customHeight="1">
      <c r="K539" s="16"/>
      <c r="L539" s="12"/>
      <c r="M539" s="12"/>
    </row>
    <row r="540" spans="11:13" ht="12.75" customHeight="1">
      <c r="K540" s="16"/>
      <c r="L540" s="12"/>
      <c r="M540" s="12"/>
    </row>
    <row r="541" spans="11:13" ht="12.75" customHeight="1">
      <c r="K541" s="16"/>
      <c r="L541" s="12"/>
      <c r="M541" s="12"/>
    </row>
    <row r="542" spans="11:13" ht="12.75" customHeight="1">
      <c r="K542" s="16"/>
      <c r="L542" s="12"/>
      <c r="M542" s="12"/>
    </row>
    <row r="543" spans="11:13" ht="12.75" customHeight="1">
      <c r="K543" s="16"/>
      <c r="L543" s="12"/>
      <c r="M543" s="12"/>
    </row>
    <row r="544" spans="11:13" ht="12.75" customHeight="1">
      <c r="K544" s="16"/>
      <c r="L544" s="12"/>
      <c r="M544" s="12"/>
    </row>
    <row r="545" spans="11:13" ht="12.75" customHeight="1">
      <c r="K545" s="16"/>
      <c r="L545" s="12"/>
      <c r="M545" s="12"/>
    </row>
    <row r="546" spans="11:13" ht="12.75" customHeight="1">
      <c r="K546" s="16"/>
      <c r="L546" s="12"/>
      <c r="M546" s="12"/>
    </row>
    <row r="547" spans="11:13" ht="12.75" customHeight="1">
      <c r="K547" s="16"/>
      <c r="L547" s="12"/>
      <c r="M547" s="12"/>
    </row>
    <row r="548" spans="11:13" ht="12.75" customHeight="1">
      <c r="K548" s="16"/>
      <c r="L548" s="12"/>
      <c r="M548" s="12"/>
    </row>
    <row r="549" spans="11:13" ht="12.75" customHeight="1">
      <c r="K549" s="16"/>
      <c r="L549" s="12"/>
      <c r="M549" s="12"/>
    </row>
    <row r="550" spans="11:13" ht="12.75" customHeight="1">
      <c r="K550" s="16"/>
      <c r="L550" s="12"/>
      <c r="M550" s="12"/>
    </row>
    <row r="551" spans="11:13" ht="12.75" customHeight="1">
      <c r="K551" s="16"/>
      <c r="L551" s="12"/>
      <c r="M551" s="12"/>
    </row>
    <row r="552" spans="11:13" ht="12.75" customHeight="1">
      <c r="K552" s="16"/>
      <c r="L552" s="12"/>
      <c r="M552" s="12"/>
    </row>
    <row r="553" spans="11:13" ht="12.75" customHeight="1">
      <c r="K553" s="16"/>
      <c r="L553" s="12"/>
      <c r="M553" s="12"/>
    </row>
    <row r="554" spans="11:13" ht="12.75" customHeight="1">
      <c r="K554" s="16"/>
      <c r="L554" s="12"/>
      <c r="M554" s="12"/>
    </row>
    <row r="555" spans="11:13" ht="12.75" customHeight="1">
      <c r="K555" s="16"/>
      <c r="L555" s="12"/>
      <c r="M555" s="12"/>
    </row>
    <row r="556" spans="11:13" ht="12.75" customHeight="1">
      <c r="K556" s="16"/>
      <c r="L556" s="12"/>
      <c r="M556" s="12"/>
    </row>
    <row r="557" spans="11:13" ht="12.75" customHeight="1">
      <c r="K557" s="16"/>
      <c r="L557" s="12"/>
      <c r="M557" s="12"/>
    </row>
    <row r="558" spans="11:13" ht="12.75" customHeight="1">
      <c r="K558" s="16"/>
      <c r="L558" s="12"/>
      <c r="M558" s="12"/>
    </row>
    <row r="559" spans="11:13" ht="12.75" customHeight="1">
      <c r="K559" s="16"/>
      <c r="L559" s="12"/>
      <c r="M559" s="12"/>
    </row>
    <row r="560" spans="11:13" ht="12.75" customHeight="1">
      <c r="K560" s="16"/>
      <c r="L560" s="12"/>
      <c r="M560" s="12"/>
    </row>
    <row r="561" spans="11:13" ht="12.75" customHeight="1">
      <c r="K561" s="16"/>
      <c r="L561" s="12"/>
      <c r="M561" s="12"/>
    </row>
    <row r="562" spans="11:13" ht="12.75" customHeight="1">
      <c r="K562" s="16"/>
      <c r="L562" s="12"/>
      <c r="M562" s="12"/>
    </row>
    <row r="563" spans="11:13" ht="12.75" customHeight="1">
      <c r="K563" s="16"/>
      <c r="L563" s="12"/>
      <c r="M563" s="12"/>
    </row>
    <row r="564" spans="11:13" ht="12.75" customHeight="1">
      <c r="K564" s="16"/>
      <c r="L564" s="12"/>
      <c r="M564" s="12"/>
    </row>
    <row r="565" spans="11:13" ht="12.75" customHeight="1">
      <c r="K565" s="16"/>
      <c r="L565" s="12"/>
      <c r="M565" s="12"/>
    </row>
    <row r="566" spans="11:13" ht="12.75" customHeight="1">
      <c r="K566" s="16"/>
      <c r="L566" s="12"/>
      <c r="M566" s="12"/>
    </row>
    <row r="567" spans="11:13" ht="12.75" customHeight="1">
      <c r="K567" s="16"/>
      <c r="L567" s="12"/>
      <c r="M567" s="12"/>
    </row>
    <row r="568" spans="11:13" ht="12.75" customHeight="1">
      <c r="K568" s="16"/>
      <c r="L568" s="12"/>
      <c r="M568" s="12"/>
    </row>
    <row r="569" spans="11:13" ht="12.75" customHeight="1">
      <c r="K569" s="16"/>
      <c r="L569" s="12"/>
      <c r="M569" s="12"/>
    </row>
    <row r="570" spans="11:13" ht="12.75" customHeight="1">
      <c r="K570" s="16"/>
      <c r="L570" s="12"/>
      <c r="M570" s="12"/>
    </row>
    <row r="571" spans="11:13" ht="12.75" customHeight="1">
      <c r="K571" s="16"/>
      <c r="L571" s="12"/>
      <c r="M571" s="12"/>
    </row>
    <row r="572" spans="11:13" ht="12.75" customHeight="1">
      <c r="K572" s="16"/>
      <c r="L572" s="12"/>
      <c r="M572" s="12"/>
    </row>
    <row r="573" spans="11:13" ht="12.75" customHeight="1">
      <c r="K573" s="16"/>
      <c r="L573" s="12"/>
      <c r="M573" s="12"/>
    </row>
    <row r="574" spans="11:13" ht="12.75" customHeight="1">
      <c r="K574" s="16"/>
      <c r="L574" s="12"/>
      <c r="M574" s="12"/>
    </row>
    <row r="575" spans="11:13" ht="12.75" customHeight="1">
      <c r="K575" s="16"/>
      <c r="L575" s="12"/>
      <c r="M575" s="12"/>
    </row>
    <row r="576" spans="11:13" ht="12.75" customHeight="1">
      <c r="K576" s="16"/>
      <c r="L576" s="12"/>
      <c r="M576" s="12"/>
    </row>
    <row r="577" spans="11:13" ht="12.75" customHeight="1">
      <c r="K577" s="16"/>
      <c r="L577" s="12"/>
      <c r="M577" s="12"/>
    </row>
    <row r="578" spans="11:13" ht="12.75" customHeight="1">
      <c r="K578" s="16"/>
      <c r="L578" s="12"/>
      <c r="M578" s="12"/>
    </row>
    <row r="579" spans="11:13" ht="12.75" customHeight="1">
      <c r="K579" s="16"/>
      <c r="L579" s="12"/>
      <c r="M579" s="12"/>
    </row>
    <row r="580" spans="11:13" ht="12.75" customHeight="1">
      <c r="K580" s="16"/>
      <c r="L580" s="12"/>
      <c r="M580" s="12"/>
    </row>
    <row r="581" spans="11:13" ht="12.75" customHeight="1">
      <c r="K581" s="16"/>
      <c r="L581" s="12"/>
      <c r="M581" s="12"/>
    </row>
    <row r="582" spans="11:13" ht="12.75" customHeight="1">
      <c r="K582" s="16"/>
      <c r="L582" s="12"/>
      <c r="M582" s="12"/>
    </row>
    <row r="583" spans="11:13" ht="12.75" customHeight="1">
      <c r="K583" s="16"/>
      <c r="L583" s="12"/>
      <c r="M583" s="12"/>
    </row>
    <row r="584" spans="11:13" ht="12.75" customHeight="1">
      <c r="K584" s="16"/>
      <c r="L584" s="12"/>
      <c r="M584" s="12"/>
    </row>
    <row r="585" spans="11:13" ht="12.75" customHeight="1">
      <c r="K585" s="16"/>
      <c r="L585" s="12"/>
      <c r="M585" s="12"/>
    </row>
    <row r="586" spans="11:13" ht="12.75" customHeight="1">
      <c r="K586" s="16"/>
      <c r="L586" s="12"/>
      <c r="M586" s="12"/>
    </row>
    <row r="587" spans="11:13" ht="12.75" customHeight="1">
      <c r="K587" s="16"/>
      <c r="L587" s="12"/>
      <c r="M587" s="12"/>
    </row>
    <row r="588" spans="11:13" ht="12.75" customHeight="1">
      <c r="K588" s="16"/>
      <c r="L588" s="12"/>
      <c r="M588" s="12"/>
    </row>
    <row r="589" spans="11:13" ht="12.75" customHeight="1">
      <c r="K589" s="16"/>
      <c r="L589" s="12"/>
      <c r="M589" s="12"/>
    </row>
    <row r="590" spans="11:13" ht="12.75" customHeight="1">
      <c r="K590" s="16"/>
      <c r="L590" s="12"/>
      <c r="M590" s="12"/>
    </row>
    <row r="591" spans="11:13" ht="12.75" customHeight="1">
      <c r="K591" s="16"/>
      <c r="L591" s="12"/>
      <c r="M591" s="12"/>
    </row>
    <row r="592" spans="11:13" ht="12.75" customHeight="1">
      <c r="K592" s="16"/>
      <c r="L592" s="12"/>
      <c r="M592" s="12"/>
    </row>
    <row r="593" spans="11:13" ht="12.75" customHeight="1">
      <c r="K593" s="16"/>
      <c r="L593" s="12"/>
      <c r="M593" s="12"/>
    </row>
    <row r="594" spans="11:13" ht="12.75" customHeight="1">
      <c r="K594" s="16"/>
      <c r="L594" s="12"/>
      <c r="M594" s="12"/>
    </row>
    <row r="595" spans="11:13" ht="12.75" customHeight="1">
      <c r="K595" s="16"/>
      <c r="L595" s="12"/>
      <c r="M595" s="12"/>
    </row>
    <row r="596" spans="11:13" ht="12.75" customHeight="1">
      <c r="K596" s="16"/>
      <c r="L596" s="12"/>
      <c r="M596" s="12"/>
    </row>
    <row r="597" spans="11:13" ht="12.75" customHeight="1">
      <c r="K597" s="16"/>
      <c r="L597" s="12"/>
      <c r="M597" s="12"/>
    </row>
    <row r="598" spans="11:13" ht="12.75" customHeight="1">
      <c r="K598" s="16"/>
      <c r="L598" s="12"/>
      <c r="M598" s="12"/>
    </row>
    <row r="599" spans="11:13" ht="12.75" customHeight="1">
      <c r="K599" s="16"/>
      <c r="L599" s="12"/>
      <c r="M599" s="12"/>
    </row>
    <row r="600" spans="11:13" ht="12.75" customHeight="1">
      <c r="K600" s="16"/>
      <c r="L600" s="12"/>
      <c r="M600" s="12"/>
    </row>
    <row r="601" spans="11:13" ht="12.75" customHeight="1">
      <c r="K601" s="16"/>
      <c r="L601" s="12"/>
      <c r="M601" s="12"/>
    </row>
    <row r="602" spans="11:13" ht="12.75" customHeight="1">
      <c r="K602" s="16"/>
      <c r="L602" s="12"/>
      <c r="M602" s="12"/>
    </row>
    <row r="603" spans="11:13" ht="12.75" customHeight="1">
      <c r="K603" s="16"/>
      <c r="L603" s="12"/>
      <c r="M603" s="12"/>
    </row>
    <row r="604" spans="11:13" ht="12.75" customHeight="1">
      <c r="K604" s="16"/>
      <c r="L604" s="12"/>
      <c r="M604" s="12"/>
    </row>
    <row r="605" spans="11:13" ht="12.75" customHeight="1">
      <c r="K605" s="16"/>
      <c r="L605" s="12"/>
      <c r="M605" s="12"/>
    </row>
    <row r="606" spans="11:13" ht="12.75" customHeight="1">
      <c r="K606" s="16"/>
      <c r="L606" s="12"/>
      <c r="M606" s="12"/>
    </row>
    <row r="607" spans="11:13" ht="12.75" customHeight="1">
      <c r="K607" s="16"/>
      <c r="L607" s="12"/>
      <c r="M607" s="12"/>
    </row>
    <row r="608" spans="11:13" ht="12.75" customHeight="1">
      <c r="K608" s="16"/>
      <c r="L608" s="12"/>
      <c r="M608" s="12"/>
    </row>
    <row r="609" spans="11:13" ht="12.75" customHeight="1">
      <c r="K609" s="16"/>
      <c r="L609" s="12"/>
      <c r="M609" s="12"/>
    </row>
    <row r="610" spans="11:13" ht="12.75" customHeight="1">
      <c r="K610" s="16"/>
      <c r="L610" s="12"/>
      <c r="M610" s="12"/>
    </row>
    <row r="611" spans="11:13" ht="12.75" customHeight="1">
      <c r="K611" s="16"/>
      <c r="L611" s="12"/>
      <c r="M611" s="12"/>
    </row>
    <row r="612" spans="11:13" ht="12.75" customHeight="1">
      <c r="K612" s="16"/>
      <c r="L612" s="12"/>
      <c r="M612" s="12"/>
    </row>
    <row r="613" spans="11:13" ht="12.75" customHeight="1">
      <c r="K613" s="16"/>
      <c r="L613" s="12"/>
      <c r="M613" s="12"/>
    </row>
    <row r="614" spans="11:13" ht="12.75" customHeight="1">
      <c r="K614" s="16"/>
      <c r="L614" s="12"/>
      <c r="M614" s="12"/>
    </row>
    <row r="615" spans="11:13" ht="12.75" customHeight="1">
      <c r="K615" s="16"/>
      <c r="L615" s="12"/>
      <c r="M615" s="12"/>
    </row>
    <row r="616" spans="11:13" ht="12.75" customHeight="1">
      <c r="K616" s="16"/>
      <c r="L616" s="12"/>
      <c r="M616" s="12"/>
    </row>
    <row r="617" spans="11:13" ht="12.75" customHeight="1">
      <c r="K617" s="16"/>
      <c r="L617" s="12"/>
      <c r="M617" s="12"/>
    </row>
    <row r="618" spans="11:13" ht="12.75" customHeight="1">
      <c r="K618" s="16"/>
      <c r="L618" s="12"/>
      <c r="M618" s="12"/>
    </row>
    <row r="619" spans="11:13" ht="12.75" customHeight="1">
      <c r="K619" s="16"/>
      <c r="L619" s="12"/>
      <c r="M619" s="12"/>
    </row>
    <row r="620" spans="11:13" ht="12.75" customHeight="1">
      <c r="K620" s="16"/>
      <c r="L620" s="12"/>
      <c r="M620" s="12"/>
    </row>
    <row r="621" spans="11:13" ht="12.75" customHeight="1">
      <c r="K621" s="16"/>
      <c r="L621" s="12"/>
      <c r="M621" s="12"/>
    </row>
    <row r="622" spans="11:13" ht="12.75" customHeight="1">
      <c r="K622" s="16"/>
      <c r="L622" s="12"/>
      <c r="M622" s="12"/>
    </row>
    <row r="623" spans="11:13" ht="12.75" customHeight="1">
      <c r="K623" s="16"/>
      <c r="L623" s="12"/>
      <c r="M623" s="12"/>
    </row>
    <row r="624" spans="11:13" ht="12.75" customHeight="1">
      <c r="K624" s="16"/>
      <c r="L624" s="12"/>
      <c r="M624" s="12"/>
    </row>
    <row r="625" spans="11:13" ht="12.75" customHeight="1">
      <c r="K625" s="16"/>
      <c r="L625" s="12"/>
      <c r="M625" s="12"/>
    </row>
    <row r="626" spans="11:13" ht="12.75" customHeight="1">
      <c r="K626" s="16"/>
      <c r="L626" s="12"/>
      <c r="M626" s="12"/>
    </row>
    <row r="627" spans="11:13" ht="12.75" customHeight="1">
      <c r="K627" s="16"/>
      <c r="L627" s="12"/>
      <c r="M627" s="12"/>
    </row>
    <row r="628" spans="11:13" ht="12.75" customHeight="1">
      <c r="K628" s="16"/>
      <c r="L628" s="12"/>
      <c r="M628" s="12"/>
    </row>
    <row r="629" spans="11:13" ht="12.75" customHeight="1">
      <c r="K629" s="16"/>
      <c r="L629" s="12"/>
      <c r="M629" s="12"/>
    </row>
    <row r="630" spans="11:13" ht="12.75" customHeight="1">
      <c r="K630" s="16"/>
      <c r="L630" s="12"/>
      <c r="M630" s="12"/>
    </row>
    <row r="631" spans="11:13" ht="12.75" customHeight="1">
      <c r="K631" s="16"/>
      <c r="L631" s="12"/>
      <c r="M631" s="12"/>
    </row>
    <row r="632" spans="11:13" ht="12.75" customHeight="1">
      <c r="K632" s="16"/>
      <c r="L632" s="12"/>
      <c r="M632" s="12"/>
    </row>
    <row r="633" spans="11:13" ht="12.75" customHeight="1">
      <c r="K633" s="16"/>
      <c r="L633" s="12"/>
      <c r="M633" s="12"/>
    </row>
    <row r="634" spans="11:13" ht="12.75" customHeight="1">
      <c r="K634" s="16"/>
      <c r="L634" s="12"/>
      <c r="M634" s="12"/>
    </row>
    <row r="635" spans="11:13" ht="12.75" customHeight="1">
      <c r="K635" s="16"/>
      <c r="L635" s="12"/>
      <c r="M635" s="12"/>
    </row>
    <row r="636" spans="11:13" ht="12.75" customHeight="1">
      <c r="K636" s="16"/>
      <c r="L636" s="12"/>
      <c r="M636" s="12"/>
    </row>
    <row r="637" spans="11:13" ht="12.75" customHeight="1">
      <c r="K637" s="16"/>
      <c r="L637" s="12"/>
      <c r="M637" s="12"/>
    </row>
    <row r="638" spans="11:13" ht="12.75" customHeight="1">
      <c r="K638" s="16"/>
      <c r="L638" s="12"/>
      <c r="M638" s="12"/>
    </row>
    <row r="639" spans="11:13" ht="12.75" customHeight="1">
      <c r="K639" s="16"/>
      <c r="L639" s="12"/>
      <c r="M639" s="12"/>
    </row>
    <row r="640" spans="11:13" ht="12.75" customHeight="1">
      <c r="K640" s="16"/>
      <c r="L640" s="12"/>
      <c r="M640" s="12"/>
    </row>
    <row r="641" spans="11:13" ht="12.75" customHeight="1">
      <c r="K641" s="16"/>
      <c r="L641" s="12"/>
      <c r="M641" s="12"/>
    </row>
    <row r="642" spans="11:13" ht="12.75" customHeight="1">
      <c r="K642" s="16"/>
      <c r="L642" s="12"/>
      <c r="M642" s="12"/>
    </row>
    <row r="643" spans="11:13" ht="12.75" customHeight="1">
      <c r="K643" s="16"/>
      <c r="L643" s="12"/>
      <c r="M643" s="12"/>
    </row>
    <row r="644" spans="11:13" ht="12.75" customHeight="1">
      <c r="K644" s="16"/>
      <c r="L644" s="12"/>
      <c r="M644" s="12"/>
    </row>
    <row r="645" spans="11:13" ht="12.75" customHeight="1">
      <c r="K645" s="16"/>
      <c r="L645" s="12"/>
      <c r="M645" s="12"/>
    </row>
    <row r="646" spans="11:13" ht="12.75" customHeight="1">
      <c r="K646" s="16"/>
      <c r="L646" s="12"/>
      <c r="M646" s="12"/>
    </row>
    <row r="647" spans="11:13" ht="12.75" customHeight="1">
      <c r="K647" s="16"/>
      <c r="L647" s="12"/>
      <c r="M647" s="12"/>
    </row>
    <row r="648" spans="11:13" ht="12.75" customHeight="1">
      <c r="K648" s="16"/>
      <c r="L648" s="12"/>
      <c r="M648" s="12"/>
    </row>
    <row r="649" spans="11:13" ht="12.75" customHeight="1">
      <c r="K649" s="16"/>
      <c r="L649" s="12"/>
      <c r="M649" s="12"/>
    </row>
    <row r="650" spans="11:13" ht="12.75" customHeight="1">
      <c r="K650" s="16"/>
      <c r="L650" s="12"/>
      <c r="M650" s="12"/>
    </row>
    <row r="651" spans="11:13" ht="12.75" customHeight="1">
      <c r="K651" s="16"/>
      <c r="L651" s="12"/>
      <c r="M651" s="12"/>
    </row>
    <row r="652" spans="11:13" ht="12.75" customHeight="1">
      <c r="K652" s="16"/>
      <c r="L652" s="12"/>
      <c r="M652" s="12"/>
    </row>
    <row r="653" spans="11:13" ht="12.75" customHeight="1">
      <c r="K653" s="16"/>
      <c r="L653" s="12"/>
      <c r="M653" s="12"/>
    </row>
    <row r="654" spans="11:13" ht="12.75" customHeight="1">
      <c r="K654" s="16"/>
      <c r="L654" s="12"/>
      <c r="M654" s="12"/>
    </row>
    <row r="655" spans="11:13" ht="12.75" customHeight="1">
      <c r="K655" s="16"/>
      <c r="L655" s="12"/>
      <c r="M655" s="12"/>
    </row>
    <row r="656" spans="11:13" ht="12.75" customHeight="1">
      <c r="K656" s="16"/>
      <c r="L656" s="12"/>
      <c r="M656" s="12"/>
    </row>
    <row r="657" spans="11:13" ht="12.75" customHeight="1">
      <c r="K657" s="16"/>
      <c r="L657" s="12"/>
      <c r="M657" s="12"/>
    </row>
    <row r="658" spans="11:13" ht="12.75" customHeight="1">
      <c r="K658" s="16"/>
      <c r="L658" s="12"/>
      <c r="M658" s="12"/>
    </row>
    <row r="659" spans="11:13" ht="12.75" customHeight="1">
      <c r="K659" s="16"/>
      <c r="L659" s="12"/>
      <c r="M659" s="12"/>
    </row>
    <row r="660" spans="11:13" ht="12.75" customHeight="1">
      <c r="K660" s="16"/>
      <c r="L660" s="12"/>
      <c r="M660" s="12"/>
    </row>
    <row r="661" spans="11:13" ht="12.75" customHeight="1">
      <c r="K661" s="16"/>
      <c r="L661" s="12"/>
      <c r="M661" s="12"/>
    </row>
    <row r="662" spans="11:13" ht="12.75" customHeight="1">
      <c r="K662" s="16"/>
      <c r="L662" s="12"/>
      <c r="M662" s="12"/>
    </row>
    <row r="663" spans="11:13" ht="12.75" customHeight="1">
      <c r="K663" s="16"/>
      <c r="L663" s="12"/>
      <c r="M663" s="12"/>
    </row>
    <row r="664" spans="11:13" ht="12.75" customHeight="1">
      <c r="K664" s="16"/>
      <c r="L664" s="12"/>
      <c r="M664" s="12"/>
    </row>
    <row r="665" spans="11:13" ht="12.75" customHeight="1">
      <c r="K665" s="16"/>
      <c r="L665" s="12"/>
      <c r="M665" s="12"/>
    </row>
    <row r="666" spans="11:13" ht="12.75" customHeight="1">
      <c r="K666" s="16"/>
      <c r="L666" s="12"/>
      <c r="M666" s="12"/>
    </row>
    <row r="667" spans="11:13" ht="12.75" customHeight="1">
      <c r="K667" s="16"/>
      <c r="L667" s="12"/>
      <c r="M667" s="12"/>
    </row>
    <row r="668" spans="11:13" ht="12.75" customHeight="1">
      <c r="K668" s="16"/>
      <c r="L668" s="12"/>
      <c r="M668" s="12"/>
    </row>
    <row r="669" spans="11:13" ht="12.75" customHeight="1">
      <c r="K669" s="16"/>
      <c r="L669" s="12"/>
      <c r="M669" s="12"/>
    </row>
    <row r="670" spans="11:13" ht="12.75" customHeight="1">
      <c r="K670" s="16"/>
      <c r="L670" s="12"/>
      <c r="M670" s="12"/>
    </row>
    <row r="671" spans="11:13" ht="12.75" customHeight="1">
      <c r="K671" s="16"/>
      <c r="L671" s="12"/>
      <c r="M671" s="12"/>
    </row>
    <row r="672" spans="11:13" ht="12.75" customHeight="1">
      <c r="K672" s="16"/>
      <c r="L672" s="12"/>
      <c r="M672" s="12"/>
    </row>
    <row r="673" spans="11:13" ht="12.75" customHeight="1">
      <c r="K673" s="16"/>
      <c r="L673" s="12"/>
      <c r="M673" s="12"/>
    </row>
    <row r="674" spans="11:13" ht="12.75" customHeight="1">
      <c r="K674" s="16"/>
      <c r="L674" s="12"/>
      <c r="M674" s="12"/>
    </row>
    <row r="675" spans="11:13" ht="12.75" customHeight="1">
      <c r="K675" s="16"/>
      <c r="L675" s="12"/>
      <c r="M675" s="12"/>
    </row>
    <row r="676" spans="11:13" ht="12.75" customHeight="1">
      <c r="K676" s="16"/>
      <c r="L676" s="12"/>
      <c r="M676" s="12"/>
    </row>
    <row r="677" spans="11:13" ht="12.75" customHeight="1">
      <c r="K677" s="16"/>
      <c r="L677" s="12"/>
      <c r="M677" s="12"/>
    </row>
    <row r="678" spans="11:13" ht="12.75" customHeight="1">
      <c r="K678" s="16"/>
      <c r="L678" s="12"/>
      <c r="M678" s="12"/>
    </row>
    <row r="679" spans="11:13" ht="12.75" customHeight="1">
      <c r="K679" s="16"/>
      <c r="L679" s="12"/>
      <c r="M679" s="12"/>
    </row>
    <row r="680" spans="11:13" ht="12.75" customHeight="1">
      <c r="K680" s="16"/>
      <c r="L680" s="12"/>
      <c r="M680" s="12"/>
    </row>
    <row r="681" spans="11:13" ht="12.75" customHeight="1">
      <c r="K681" s="16"/>
      <c r="L681" s="12"/>
      <c r="M681" s="12"/>
    </row>
    <row r="682" spans="11:13" ht="12.75" customHeight="1">
      <c r="K682" s="16"/>
      <c r="L682" s="12"/>
      <c r="M682" s="12"/>
    </row>
    <row r="683" spans="11:13" ht="12.75" customHeight="1">
      <c r="K683" s="16"/>
      <c r="L683" s="12"/>
      <c r="M683" s="12"/>
    </row>
    <row r="684" spans="11:13" ht="12.75" customHeight="1">
      <c r="K684" s="16"/>
      <c r="L684" s="12"/>
      <c r="M684" s="12"/>
    </row>
    <row r="685" spans="11:13" ht="12.75" customHeight="1">
      <c r="K685" s="16"/>
      <c r="L685" s="12"/>
      <c r="M685" s="12"/>
    </row>
    <row r="686" spans="11:13" ht="12.75" customHeight="1">
      <c r="K686" s="16"/>
      <c r="L686" s="12"/>
      <c r="M686" s="12"/>
    </row>
    <row r="687" spans="11:13" ht="12.75" customHeight="1">
      <c r="K687" s="16"/>
      <c r="L687" s="12"/>
      <c r="M687" s="12"/>
    </row>
    <row r="688" spans="11:13" ht="12.75" customHeight="1">
      <c r="K688" s="16"/>
      <c r="L688" s="12"/>
      <c r="M688" s="12"/>
    </row>
    <row r="689" spans="11:13" ht="12.75" customHeight="1">
      <c r="K689" s="16"/>
      <c r="L689" s="12"/>
      <c r="M689" s="12"/>
    </row>
    <row r="690" spans="11:13" ht="12.75" customHeight="1">
      <c r="K690" s="16"/>
      <c r="L690" s="12"/>
      <c r="M690" s="12"/>
    </row>
    <row r="691" spans="11:13" ht="12.75" customHeight="1">
      <c r="K691" s="16"/>
      <c r="L691" s="12"/>
      <c r="M691" s="12"/>
    </row>
    <row r="692" spans="11:13" ht="12.75" customHeight="1">
      <c r="K692" s="16"/>
      <c r="L692" s="12"/>
      <c r="M692" s="12"/>
    </row>
    <row r="693" spans="11:13" ht="12.75" customHeight="1">
      <c r="K693" s="16"/>
      <c r="L693" s="12"/>
      <c r="M693" s="12"/>
    </row>
    <row r="694" spans="11:13" ht="12.75" customHeight="1">
      <c r="K694" s="16"/>
      <c r="L694" s="12"/>
      <c r="M694" s="12"/>
    </row>
    <row r="695" spans="11:13" ht="12.75" customHeight="1">
      <c r="K695" s="16"/>
      <c r="L695" s="12"/>
      <c r="M695" s="12"/>
    </row>
    <row r="696" spans="11:13" ht="12.75" customHeight="1">
      <c r="K696" s="16"/>
      <c r="L696" s="12"/>
      <c r="M696" s="12"/>
    </row>
    <row r="697" spans="11:13" ht="12.75" customHeight="1">
      <c r="K697" s="16"/>
      <c r="L697" s="12"/>
      <c r="M697" s="12"/>
    </row>
    <row r="698" spans="11:13" ht="12.75" customHeight="1">
      <c r="K698" s="16"/>
      <c r="L698" s="12"/>
      <c r="M698" s="12"/>
    </row>
    <row r="699" spans="11:13" ht="12.75" customHeight="1">
      <c r="K699" s="16"/>
      <c r="L699" s="12"/>
      <c r="M699" s="12"/>
    </row>
    <row r="700" spans="11:13" ht="12.75" customHeight="1">
      <c r="K700" s="16"/>
      <c r="L700" s="12"/>
      <c r="M700" s="12"/>
    </row>
    <row r="701" spans="11:13" ht="12.75" customHeight="1">
      <c r="K701" s="16"/>
      <c r="L701" s="12"/>
      <c r="M701" s="12"/>
    </row>
    <row r="702" spans="11:13" ht="12.75" customHeight="1">
      <c r="K702" s="16"/>
      <c r="L702" s="12"/>
      <c r="M702" s="12"/>
    </row>
    <row r="703" spans="11:13" ht="12.75" customHeight="1">
      <c r="K703" s="16"/>
      <c r="L703" s="12"/>
      <c r="M703" s="12"/>
    </row>
    <row r="704" spans="11:13" ht="12.75" customHeight="1">
      <c r="K704" s="16"/>
      <c r="L704" s="12"/>
      <c r="M704" s="12"/>
    </row>
    <row r="705" spans="11:13" ht="12.75" customHeight="1">
      <c r="K705" s="16"/>
      <c r="L705" s="12"/>
      <c r="M705" s="12"/>
    </row>
    <row r="706" spans="11:13" ht="12.75" customHeight="1">
      <c r="K706" s="16"/>
      <c r="L706" s="12"/>
      <c r="M706" s="12"/>
    </row>
    <row r="707" spans="11:13" ht="12.75" customHeight="1">
      <c r="K707" s="16"/>
      <c r="L707" s="12"/>
      <c r="M707" s="12"/>
    </row>
    <row r="708" spans="11:13" ht="12.75" customHeight="1">
      <c r="K708" s="16"/>
      <c r="L708" s="12"/>
      <c r="M708" s="12"/>
    </row>
    <row r="709" spans="11:13" ht="12.75" customHeight="1">
      <c r="K709" s="16"/>
      <c r="L709" s="12"/>
      <c r="M709" s="12"/>
    </row>
    <row r="710" spans="11:13" ht="12.75" customHeight="1">
      <c r="K710" s="16"/>
      <c r="L710" s="12"/>
      <c r="M710" s="12"/>
    </row>
    <row r="711" spans="11:13" ht="12.75" customHeight="1">
      <c r="K711" s="16"/>
      <c r="L711" s="12"/>
      <c r="M711" s="12"/>
    </row>
    <row r="712" spans="11:13" ht="12.75" customHeight="1">
      <c r="K712" s="16"/>
      <c r="L712" s="12"/>
      <c r="M712" s="12"/>
    </row>
    <row r="713" spans="11:13" ht="12.75" customHeight="1">
      <c r="K713" s="16"/>
      <c r="L713" s="12"/>
      <c r="M713" s="12"/>
    </row>
    <row r="714" spans="11:13" ht="12.75" customHeight="1">
      <c r="K714" s="16"/>
      <c r="L714" s="12"/>
      <c r="M714" s="12"/>
    </row>
    <row r="715" spans="11:13" ht="12.75" customHeight="1">
      <c r="K715" s="16"/>
      <c r="L715" s="12"/>
      <c r="M715" s="12"/>
    </row>
    <row r="716" spans="11:13" ht="12.75" customHeight="1">
      <c r="K716" s="16"/>
      <c r="L716" s="12"/>
      <c r="M716" s="12"/>
    </row>
    <row r="717" spans="11:13" ht="12.75" customHeight="1">
      <c r="K717" s="16"/>
      <c r="L717" s="12"/>
      <c r="M717" s="12"/>
    </row>
    <row r="718" spans="11:13" ht="12.75" customHeight="1">
      <c r="K718" s="16"/>
      <c r="L718" s="12"/>
      <c r="M718" s="12"/>
    </row>
    <row r="719" spans="11:13" ht="12.75" customHeight="1">
      <c r="K719" s="16"/>
      <c r="L719" s="12"/>
      <c r="M719" s="12"/>
    </row>
    <row r="720" spans="11:13" ht="12.75" customHeight="1">
      <c r="K720" s="16"/>
      <c r="L720" s="12"/>
      <c r="M720" s="12"/>
    </row>
    <row r="721" spans="11:13" ht="12.75" customHeight="1">
      <c r="K721" s="16"/>
      <c r="L721" s="12"/>
      <c r="M721" s="12"/>
    </row>
    <row r="722" spans="11:13" ht="12.75" customHeight="1">
      <c r="K722" s="16"/>
      <c r="L722" s="12"/>
      <c r="M722" s="12"/>
    </row>
    <row r="723" spans="11:13" ht="12.75" customHeight="1">
      <c r="K723" s="16"/>
      <c r="L723" s="12"/>
      <c r="M723" s="12"/>
    </row>
    <row r="724" spans="11:13" ht="12.75" customHeight="1">
      <c r="K724" s="16"/>
      <c r="L724" s="12"/>
      <c r="M724" s="12"/>
    </row>
    <row r="725" spans="11:13" ht="12.75" customHeight="1">
      <c r="K725" s="16"/>
      <c r="L725" s="12"/>
      <c r="M725" s="12"/>
    </row>
    <row r="726" spans="11:13" ht="12.75" customHeight="1">
      <c r="K726" s="16"/>
      <c r="L726" s="12"/>
      <c r="M726" s="12"/>
    </row>
    <row r="727" spans="11:13" ht="12.75" customHeight="1">
      <c r="K727" s="16"/>
      <c r="L727" s="12"/>
      <c r="M727" s="12"/>
    </row>
    <row r="728" spans="11:13" ht="12.75" customHeight="1">
      <c r="K728" s="16"/>
      <c r="L728" s="12"/>
      <c r="M728" s="12"/>
    </row>
    <row r="729" spans="11:13" ht="12.75" customHeight="1">
      <c r="K729" s="16"/>
      <c r="L729" s="12"/>
      <c r="M729" s="12"/>
    </row>
    <row r="730" spans="11:13" ht="12.75" customHeight="1">
      <c r="K730" s="16"/>
      <c r="L730" s="12"/>
      <c r="M730" s="12"/>
    </row>
    <row r="731" spans="11:13" ht="12.75" customHeight="1">
      <c r="K731" s="16"/>
      <c r="L731" s="12"/>
      <c r="M731" s="12"/>
    </row>
    <row r="732" spans="11:13" ht="12.75" customHeight="1">
      <c r="K732" s="16"/>
      <c r="L732" s="12"/>
      <c r="M732" s="12"/>
    </row>
    <row r="733" spans="11:13" ht="12.75" customHeight="1">
      <c r="K733" s="16"/>
      <c r="L733" s="12"/>
      <c r="M733" s="12"/>
    </row>
    <row r="734" spans="11:13" ht="12.75" customHeight="1">
      <c r="K734" s="16"/>
      <c r="L734" s="12"/>
      <c r="M734" s="12"/>
    </row>
    <row r="735" spans="11:13" ht="12.75" customHeight="1">
      <c r="K735" s="16"/>
      <c r="L735" s="12"/>
      <c r="M735" s="12"/>
    </row>
    <row r="736" spans="11:13" ht="12.75" customHeight="1">
      <c r="K736" s="16"/>
      <c r="L736" s="12"/>
      <c r="M736" s="12"/>
    </row>
    <row r="737" spans="11:13" ht="12.75" customHeight="1">
      <c r="K737" s="16"/>
      <c r="L737" s="12"/>
      <c r="M737" s="12"/>
    </row>
    <row r="738" spans="11:13" ht="12.75" customHeight="1">
      <c r="K738" s="16"/>
      <c r="L738" s="12"/>
      <c r="M738" s="12"/>
    </row>
    <row r="739" spans="11:13" ht="12.75" customHeight="1">
      <c r="K739" s="16"/>
      <c r="L739" s="12"/>
      <c r="M739" s="12"/>
    </row>
    <row r="740" spans="11:13" ht="12.75" customHeight="1">
      <c r="K740" s="16"/>
      <c r="L740" s="12"/>
      <c r="M740" s="12"/>
    </row>
    <row r="741" spans="11:13" ht="12.75" customHeight="1">
      <c r="K741" s="16"/>
      <c r="L741" s="12"/>
      <c r="M741" s="12"/>
    </row>
    <row r="742" spans="11:13" ht="12.75" customHeight="1">
      <c r="K742" s="16"/>
      <c r="L742" s="12"/>
      <c r="M742" s="12"/>
    </row>
    <row r="743" spans="11:13" ht="12.75" customHeight="1">
      <c r="K743" s="16"/>
      <c r="L743" s="12"/>
      <c r="M743" s="12"/>
    </row>
    <row r="744" spans="11:13" ht="12.75" customHeight="1">
      <c r="K744" s="16"/>
      <c r="L744" s="12"/>
      <c r="M744" s="12"/>
    </row>
    <row r="745" spans="11:13" ht="12.75" customHeight="1">
      <c r="K745" s="16"/>
      <c r="L745" s="12"/>
      <c r="M745" s="12"/>
    </row>
    <row r="746" spans="11:13" ht="12.75" customHeight="1">
      <c r="K746" s="16"/>
      <c r="L746" s="12"/>
      <c r="M746" s="12"/>
    </row>
    <row r="747" spans="11:13" ht="12.75" customHeight="1">
      <c r="K747" s="16"/>
      <c r="L747" s="12"/>
      <c r="M747" s="12"/>
    </row>
    <row r="748" spans="11:13" ht="12.75" customHeight="1">
      <c r="K748" s="16"/>
      <c r="L748" s="12"/>
      <c r="M748" s="12"/>
    </row>
    <row r="749" spans="11:13" ht="12.75" customHeight="1">
      <c r="K749" s="16"/>
      <c r="L749" s="12"/>
      <c r="M749" s="12"/>
    </row>
    <row r="750" spans="11:13" ht="12.75" customHeight="1">
      <c r="K750" s="16"/>
      <c r="L750" s="12"/>
      <c r="M750" s="12"/>
    </row>
    <row r="751" spans="11:13" ht="12.75" customHeight="1">
      <c r="K751" s="16"/>
      <c r="L751" s="12"/>
      <c r="M751" s="12"/>
    </row>
    <row r="752" spans="11:13" ht="12.75" customHeight="1">
      <c r="K752" s="16"/>
      <c r="L752" s="12"/>
      <c r="M752" s="12"/>
    </row>
    <row r="753" spans="11:13" ht="12.75" customHeight="1">
      <c r="K753" s="16"/>
      <c r="L753" s="12"/>
      <c r="M753" s="12"/>
    </row>
    <row r="754" spans="11:13" ht="12.75" customHeight="1">
      <c r="K754" s="16"/>
      <c r="L754" s="12"/>
      <c r="M754" s="12"/>
    </row>
    <row r="755" spans="11:13" ht="12.75" customHeight="1">
      <c r="K755" s="16"/>
      <c r="L755" s="12"/>
      <c r="M755" s="12"/>
    </row>
    <row r="756" spans="11:13" ht="12.75" customHeight="1">
      <c r="K756" s="16"/>
      <c r="L756" s="12"/>
      <c r="M756" s="12"/>
    </row>
    <row r="757" spans="11:13" ht="12.75" customHeight="1">
      <c r="K757" s="16"/>
      <c r="L757" s="12"/>
      <c r="M757" s="12"/>
    </row>
    <row r="758" spans="11:13" ht="12.75" customHeight="1">
      <c r="K758" s="16"/>
      <c r="L758" s="12"/>
      <c r="M758" s="12"/>
    </row>
    <row r="759" spans="11:13" ht="12.75" customHeight="1">
      <c r="K759" s="16"/>
      <c r="L759" s="12"/>
      <c r="M759" s="12"/>
    </row>
    <row r="760" spans="11:13" ht="12.75" customHeight="1">
      <c r="K760" s="16"/>
      <c r="L760" s="12"/>
      <c r="M760" s="12"/>
    </row>
    <row r="761" spans="11:13" ht="12.75" customHeight="1">
      <c r="K761" s="16"/>
      <c r="L761" s="12"/>
      <c r="M761" s="12"/>
    </row>
    <row r="762" spans="11:13" ht="12.75" customHeight="1">
      <c r="K762" s="16"/>
      <c r="L762" s="12"/>
      <c r="M762" s="12"/>
    </row>
    <row r="763" spans="11:13" ht="12.75" customHeight="1">
      <c r="K763" s="16"/>
      <c r="L763" s="12"/>
      <c r="M763" s="12"/>
    </row>
    <row r="764" spans="11:13" ht="12.75" customHeight="1">
      <c r="K764" s="16"/>
      <c r="L764" s="12"/>
      <c r="M764" s="12"/>
    </row>
    <row r="765" spans="11:13" ht="12.75" customHeight="1">
      <c r="K765" s="16"/>
      <c r="L765" s="12"/>
      <c r="M765" s="12"/>
    </row>
    <row r="766" spans="11:13" ht="12.75" customHeight="1">
      <c r="K766" s="16"/>
      <c r="L766" s="12"/>
      <c r="M766" s="12"/>
    </row>
    <row r="767" spans="11:13" ht="12.75" customHeight="1">
      <c r="K767" s="16"/>
      <c r="L767" s="12"/>
      <c r="M767" s="12"/>
    </row>
    <row r="768" spans="11:13" ht="12.75" customHeight="1">
      <c r="K768" s="16"/>
      <c r="L768" s="12"/>
      <c r="M768" s="12"/>
    </row>
    <row r="769" spans="11:13" ht="12.75" customHeight="1">
      <c r="K769" s="16"/>
      <c r="L769" s="12"/>
      <c r="M769" s="12"/>
    </row>
    <row r="770" spans="11:13" ht="12.75" customHeight="1">
      <c r="K770" s="16"/>
      <c r="L770" s="12"/>
      <c r="M770" s="12"/>
    </row>
    <row r="771" spans="11:13" ht="12.75" customHeight="1">
      <c r="K771" s="16"/>
      <c r="L771" s="12"/>
      <c r="M771" s="12"/>
    </row>
    <row r="772" spans="11:13" ht="12.75" customHeight="1">
      <c r="K772" s="16"/>
      <c r="L772" s="12"/>
      <c r="M772" s="12"/>
    </row>
    <row r="773" spans="11:13" ht="12.75" customHeight="1">
      <c r="K773" s="16"/>
      <c r="L773" s="12"/>
      <c r="M773" s="12"/>
    </row>
    <row r="774" spans="11:13" ht="12.75" customHeight="1">
      <c r="K774" s="16"/>
      <c r="L774" s="12"/>
      <c r="M774" s="12"/>
    </row>
    <row r="775" spans="11:13" ht="12.75" customHeight="1">
      <c r="K775" s="16"/>
      <c r="L775" s="12"/>
      <c r="M775" s="12"/>
    </row>
    <row r="776" spans="11:13" ht="12.75" customHeight="1">
      <c r="K776" s="16"/>
      <c r="L776" s="12"/>
      <c r="M776" s="12"/>
    </row>
    <row r="777" spans="11:13" ht="12.75" customHeight="1">
      <c r="K777" s="16"/>
      <c r="L777" s="12"/>
      <c r="M777" s="12"/>
    </row>
    <row r="778" spans="11:13" ht="12.75" customHeight="1">
      <c r="K778" s="16"/>
      <c r="L778" s="12"/>
      <c r="M778" s="12"/>
    </row>
    <row r="779" spans="11:13" ht="12.75" customHeight="1">
      <c r="K779" s="16"/>
      <c r="L779" s="12"/>
      <c r="M779" s="12"/>
    </row>
    <row r="780" spans="11:13" ht="12.75" customHeight="1">
      <c r="K780" s="16"/>
      <c r="L780" s="12"/>
      <c r="M780" s="12"/>
    </row>
    <row r="781" spans="11:13" ht="12.75" customHeight="1">
      <c r="K781" s="16"/>
      <c r="L781" s="12"/>
      <c r="M781" s="12"/>
    </row>
    <row r="782" spans="11:13" ht="12.75" customHeight="1">
      <c r="K782" s="16"/>
      <c r="L782" s="12"/>
      <c r="M782" s="12"/>
    </row>
    <row r="783" spans="11:13" ht="12.75" customHeight="1">
      <c r="K783" s="16"/>
      <c r="L783" s="12"/>
      <c r="M783" s="12"/>
    </row>
    <row r="784" spans="11:13" ht="12.75" customHeight="1">
      <c r="K784" s="16"/>
      <c r="L784" s="12"/>
      <c r="M784" s="12"/>
    </row>
    <row r="785" spans="11:13" ht="12.75" customHeight="1">
      <c r="K785" s="16"/>
      <c r="L785" s="12"/>
      <c r="M785" s="12"/>
    </row>
    <row r="786" spans="11:13" ht="12.75" customHeight="1">
      <c r="K786" s="16"/>
      <c r="L786" s="12"/>
      <c r="M786" s="12"/>
    </row>
    <row r="787" spans="11:13" ht="12.75" customHeight="1">
      <c r="K787" s="16"/>
      <c r="L787" s="12"/>
      <c r="M787" s="12"/>
    </row>
    <row r="788" spans="11:13" ht="12.75" customHeight="1">
      <c r="K788" s="16"/>
      <c r="L788" s="12"/>
      <c r="M788" s="12"/>
    </row>
    <row r="789" spans="11:13" ht="12.75" customHeight="1">
      <c r="K789" s="16"/>
      <c r="L789" s="12"/>
      <c r="M789" s="12"/>
    </row>
    <row r="790" spans="11:13" ht="12.75" customHeight="1">
      <c r="K790" s="16"/>
      <c r="L790" s="12"/>
      <c r="M790" s="12"/>
    </row>
    <row r="791" spans="11:13" ht="12.75" customHeight="1">
      <c r="K791" s="16"/>
      <c r="L791" s="12"/>
      <c r="M791" s="12"/>
    </row>
    <row r="792" spans="11:13" ht="12.75" customHeight="1">
      <c r="K792" s="16"/>
      <c r="L792" s="12"/>
      <c r="M792" s="12"/>
    </row>
    <row r="793" spans="11:13" ht="12.75" customHeight="1">
      <c r="K793" s="16"/>
      <c r="L793" s="12"/>
      <c r="M793" s="12"/>
    </row>
    <row r="794" spans="11:13" ht="12.75" customHeight="1">
      <c r="K794" s="16"/>
      <c r="L794" s="12"/>
      <c r="M794" s="12"/>
    </row>
    <row r="795" spans="11:13" ht="12.75" customHeight="1">
      <c r="K795" s="16"/>
      <c r="L795" s="12"/>
      <c r="M795" s="12"/>
    </row>
    <row r="796" spans="11:13" ht="12.75" customHeight="1">
      <c r="K796" s="16"/>
      <c r="L796" s="12"/>
      <c r="M796" s="12"/>
    </row>
    <row r="797" spans="11:13" ht="12.75" customHeight="1">
      <c r="K797" s="16"/>
      <c r="L797" s="12"/>
      <c r="M797" s="12"/>
    </row>
    <row r="798" spans="11:13" ht="12.75" customHeight="1">
      <c r="K798" s="16"/>
      <c r="L798" s="12"/>
      <c r="M798" s="12"/>
    </row>
    <row r="799" spans="11:13" ht="12.75" customHeight="1">
      <c r="K799" s="16"/>
      <c r="L799" s="12"/>
      <c r="M799" s="12"/>
    </row>
    <row r="800" spans="11:13" ht="12.75" customHeight="1">
      <c r="K800" s="16"/>
      <c r="L800" s="12"/>
      <c r="M800" s="12"/>
    </row>
    <row r="801" spans="11:13" ht="12.75" customHeight="1">
      <c r="K801" s="16"/>
      <c r="L801" s="12"/>
      <c r="M801" s="12"/>
    </row>
    <row r="802" spans="11:13" ht="12.75" customHeight="1">
      <c r="K802" s="16"/>
      <c r="L802" s="12"/>
      <c r="M802" s="12"/>
    </row>
    <row r="803" spans="11:13" ht="12.75" customHeight="1">
      <c r="K803" s="16"/>
      <c r="L803" s="12"/>
      <c r="M803" s="12"/>
    </row>
    <row r="804" spans="11:13" ht="12.75" customHeight="1">
      <c r="K804" s="16"/>
      <c r="L804" s="12"/>
      <c r="M804" s="12"/>
    </row>
    <row r="805" spans="11:13" ht="12.75" customHeight="1">
      <c r="K805" s="16"/>
      <c r="L805" s="12"/>
      <c r="M805" s="12"/>
    </row>
    <row r="806" spans="11:13" ht="12.75" customHeight="1">
      <c r="K806" s="16"/>
      <c r="L806" s="12"/>
      <c r="M806" s="12"/>
    </row>
    <row r="807" spans="11:13" ht="12.75" customHeight="1">
      <c r="K807" s="16"/>
      <c r="L807" s="12"/>
      <c r="M807" s="12"/>
    </row>
    <row r="808" spans="11:13" ht="12.75" customHeight="1">
      <c r="K808" s="16"/>
      <c r="L808" s="12"/>
      <c r="M808" s="12"/>
    </row>
    <row r="809" spans="11:13" ht="12.75" customHeight="1">
      <c r="K809" s="16"/>
      <c r="L809" s="12"/>
      <c r="M809" s="12"/>
    </row>
    <row r="810" spans="11:13" ht="12.75" customHeight="1">
      <c r="K810" s="16"/>
      <c r="L810" s="12"/>
      <c r="M810" s="12"/>
    </row>
    <row r="811" spans="11:13" ht="12.75" customHeight="1">
      <c r="K811" s="16"/>
      <c r="L811" s="12"/>
      <c r="M811" s="12"/>
    </row>
    <row r="812" spans="11:13" ht="12.75" customHeight="1">
      <c r="K812" s="16"/>
      <c r="L812" s="12"/>
      <c r="M812" s="12"/>
    </row>
    <row r="813" spans="11:13" ht="12.75" customHeight="1">
      <c r="K813" s="16"/>
      <c r="L813" s="12"/>
      <c r="M813" s="12"/>
    </row>
    <row r="814" spans="11:13" ht="12.75" customHeight="1">
      <c r="K814" s="16"/>
      <c r="L814" s="12"/>
      <c r="M814" s="12"/>
    </row>
    <row r="815" spans="11:13" ht="12.75" customHeight="1">
      <c r="K815" s="16"/>
      <c r="L815" s="12"/>
      <c r="M815" s="12"/>
    </row>
    <row r="816" spans="11:13" ht="12.75" customHeight="1">
      <c r="K816" s="16"/>
      <c r="L816" s="12"/>
      <c r="M816" s="12"/>
    </row>
    <row r="817" spans="11:13" ht="12.75" customHeight="1">
      <c r="K817" s="16"/>
      <c r="L817" s="12"/>
      <c r="M817" s="12"/>
    </row>
    <row r="818" spans="11:13" ht="12.75" customHeight="1">
      <c r="K818" s="16"/>
      <c r="L818" s="12"/>
      <c r="M818" s="12"/>
    </row>
    <row r="819" spans="11:13" ht="12.75" customHeight="1">
      <c r="K819" s="16"/>
      <c r="L819" s="12"/>
      <c r="M819" s="12"/>
    </row>
    <row r="820" spans="11:13" ht="12.75" customHeight="1">
      <c r="K820" s="16"/>
      <c r="L820" s="12"/>
      <c r="M820" s="12"/>
    </row>
    <row r="821" spans="11:13" ht="12.75" customHeight="1">
      <c r="K821" s="16"/>
      <c r="L821" s="12"/>
      <c r="M821" s="12"/>
    </row>
    <row r="822" spans="11:13" ht="12.75" customHeight="1">
      <c r="K822" s="16"/>
      <c r="L822" s="12"/>
      <c r="M822" s="12"/>
    </row>
    <row r="823" spans="11:13" ht="12.75" customHeight="1">
      <c r="K823" s="16"/>
      <c r="L823" s="12"/>
      <c r="M823" s="12"/>
    </row>
    <row r="824" spans="11:13" ht="12.75" customHeight="1">
      <c r="K824" s="16"/>
      <c r="L824" s="12"/>
      <c r="M824" s="12"/>
    </row>
    <row r="825" spans="11:13" ht="12.75" customHeight="1">
      <c r="K825" s="16"/>
      <c r="L825" s="12"/>
      <c r="M825" s="12"/>
    </row>
    <row r="826" spans="11:13" ht="12.75" customHeight="1">
      <c r="K826" s="16"/>
      <c r="L826" s="12"/>
      <c r="M826" s="12"/>
    </row>
    <row r="827" spans="11:13" ht="12.75" customHeight="1">
      <c r="K827" s="16"/>
      <c r="L827" s="12"/>
      <c r="M827" s="12"/>
    </row>
    <row r="828" spans="11:13" ht="12.75" customHeight="1">
      <c r="K828" s="16"/>
      <c r="L828" s="12"/>
      <c r="M828" s="12"/>
    </row>
    <row r="829" spans="11:13" ht="12.75" customHeight="1">
      <c r="K829" s="16"/>
      <c r="L829" s="12"/>
      <c r="M829" s="12"/>
    </row>
    <row r="830" spans="11:13" ht="12.75" customHeight="1">
      <c r="K830" s="16"/>
      <c r="L830" s="12"/>
      <c r="M830" s="12"/>
    </row>
    <row r="831" spans="11:13" ht="12.75" customHeight="1">
      <c r="K831" s="16"/>
      <c r="L831" s="12"/>
      <c r="M831" s="12"/>
    </row>
    <row r="832" spans="11:13" ht="12.75" customHeight="1">
      <c r="K832" s="16"/>
      <c r="L832" s="12"/>
      <c r="M832" s="12"/>
    </row>
    <row r="833" spans="11:13" ht="12.75" customHeight="1">
      <c r="K833" s="16"/>
      <c r="L833" s="12"/>
      <c r="M833" s="12"/>
    </row>
    <row r="834" spans="11:13" ht="12.75" customHeight="1">
      <c r="K834" s="16"/>
      <c r="L834" s="12"/>
      <c r="M834" s="12"/>
    </row>
    <row r="835" spans="11:13" ht="12.75" customHeight="1">
      <c r="K835" s="16"/>
      <c r="L835" s="12"/>
      <c r="M835" s="12"/>
    </row>
    <row r="836" spans="11:13" ht="12.75" customHeight="1">
      <c r="K836" s="16"/>
      <c r="L836" s="12"/>
      <c r="M836" s="12"/>
    </row>
    <row r="837" spans="11:13" ht="12.75" customHeight="1">
      <c r="K837" s="16"/>
      <c r="L837" s="12"/>
      <c r="M837" s="12"/>
    </row>
    <row r="838" spans="11:13" ht="12.75" customHeight="1">
      <c r="K838" s="16"/>
      <c r="L838" s="12"/>
      <c r="M838" s="12"/>
    </row>
    <row r="839" spans="11:13" ht="12.75" customHeight="1">
      <c r="K839" s="16"/>
      <c r="L839" s="12"/>
      <c r="M839" s="12"/>
    </row>
    <row r="840" spans="11:13" ht="12.75" customHeight="1">
      <c r="K840" s="16"/>
      <c r="L840" s="12"/>
      <c r="M840" s="12"/>
    </row>
    <row r="841" spans="11:13" ht="12.75" customHeight="1">
      <c r="K841" s="16"/>
      <c r="L841" s="12"/>
      <c r="M841" s="12"/>
    </row>
    <row r="842" spans="11:13" ht="12.75" customHeight="1">
      <c r="K842" s="16"/>
      <c r="L842" s="12"/>
      <c r="M842" s="12"/>
    </row>
    <row r="843" spans="11:13" ht="12.75" customHeight="1">
      <c r="K843" s="16"/>
      <c r="L843" s="12"/>
      <c r="M843" s="12"/>
    </row>
    <row r="844" spans="11:13" ht="12.75" customHeight="1">
      <c r="K844" s="16"/>
      <c r="L844" s="12"/>
      <c r="M844" s="12"/>
    </row>
    <row r="845" spans="11:13" ht="12.75" customHeight="1">
      <c r="K845" s="16"/>
      <c r="L845" s="12"/>
      <c r="M845" s="12"/>
    </row>
    <row r="846" spans="11:13" ht="12.75" customHeight="1">
      <c r="K846" s="16"/>
      <c r="L846" s="12"/>
      <c r="M846" s="12"/>
    </row>
    <row r="847" spans="11:13" ht="12.75" customHeight="1">
      <c r="K847" s="16"/>
      <c r="L847" s="12"/>
      <c r="M847" s="12"/>
    </row>
    <row r="848" spans="11:13" ht="12.75" customHeight="1">
      <c r="K848" s="16"/>
      <c r="L848" s="12"/>
      <c r="M848" s="12"/>
    </row>
    <row r="849" spans="11:13" ht="12.75" customHeight="1">
      <c r="K849" s="16"/>
      <c r="L849" s="12"/>
      <c r="M849" s="12"/>
    </row>
    <row r="850" spans="11:13" ht="12.75" customHeight="1">
      <c r="K850" s="16"/>
      <c r="L850" s="12"/>
      <c r="M850" s="12"/>
    </row>
    <row r="851" spans="11:13" ht="12.75" customHeight="1">
      <c r="K851" s="16"/>
      <c r="L851" s="12"/>
      <c r="M851" s="12"/>
    </row>
    <row r="852" spans="11:13" ht="12.75" customHeight="1">
      <c r="K852" s="16"/>
      <c r="L852" s="12"/>
      <c r="M852" s="12"/>
    </row>
    <row r="853" spans="11:13" ht="12.75" customHeight="1">
      <c r="K853" s="16"/>
      <c r="L853" s="12"/>
      <c r="M853" s="12"/>
    </row>
    <row r="854" spans="11:13" ht="12.75" customHeight="1">
      <c r="K854" s="16"/>
      <c r="L854" s="12"/>
      <c r="M854" s="12"/>
    </row>
    <row r="855" spans="11:13" ht="12.75" customHeight="1">
      <c r="K855" s="16"/>
      <c r="L855" s="12"/>
      <c r="M855" s="12"/>
    </row>
    <row r="856" spans="11:13" ht="12.75" customHeight="1">
      <c r="K856" s="16"/>
      <c r="L856" s="12"/>
      <c r="M856" s="12"/>
    </row>
    <row r="857" spans="11:13" ht="12.75" customHeight="1">
      <c r="K857" s="16"/>
      <c r="L857" s="12"/>
      <c r="M857" s="12"/>
    </row>
    <row r="858" spans="11:13" ht="12.75" customHeight="1">
      <c r="K858" s="16"/>
      <c r="L858" s="12"/>
      <c r="M858" s="12"/>
    </row>
    <row r="859" spans="11:13" ht="12.75" customHeight="1">
      <c r="K859" s="16"/>
      <c r="L859" s="12"/>
      <c r="M859" s="12"/>
    </row>
    <row r="860" spans="11:13" ht="12.75" customHeight="1">
      <c r="K860" s="16"/>
      <c r="L860" s="12"/>
      <c r="M860" s="12"/>
    </row>
    <row r="861" spans="11:13" ht="12.75" customHeight="1">
      <c r="K861" s="16"/>
      <c r="L861" s="12"/>
      <c r="M861" s="12"/>
    </row>
    <row r="862" spans="11:13" ht="12.75" customHeight="1">
      <c r="K862" s="16"/>
      <c r="L862" s="12"/>
      <c r="M862" s="12"/>
    </row>
    <row r="863" spans="11:13" ht="12.75" customHeight="1">
      <c r="K863" s="16"/>
      <c r="L863" s="12"/>
      <c r="M863" s="12"/>
    </row>
    <row r="864" spans="11:13" ht="12.75" customHeight="1">
      <c r="K864" s="16"/>
      <c r="L864" s="12"/>
      <c r="M864" s="12"/>
    </row>
    <row r="865" spans="11:13" ht="12.75" customHeight="1">
      <c r="K865" s="16"/>
      <c r="L865" s="12"/>
      <c r="M865" s="12"/>
    </row>
    <row r="866" spans="11:13" ht="12.75" customHeight="1">
      <c r="K866" s="16"/>
      <c r="L866" s="12"/>
      <c r="M866" s="12"/>
    </row>
    <row r="867" spans="11:13" ht="12.75" customHeight="1">
      <c r="K867" s="16"/>
      <c r="L867" s="12"/>
      <c r="M867" s="12"/>
    </row>
    <row r="868" spans="11:13" ht="12.75" customHeight="1">
      <c r="K868" s="16"/>
      <c r="L868" s="12"/>
      <c r="M868" s="12"/>
    </row>
    <row r="869" spans="11:13" ht="12.75" customHeight="1">
      <c r="K869" s="16"/>
      <c r="L869" s="12"/>
      <c r="M869" s="12"/>
    </row>
    <row r="870" spans="11:13" ht="12.75" customHeight="1">
      <c r="K870" s="16"/>
      <c r="L870" s="12"/>
      <c r="M870" s="12"/>
    </row>
    <row r="871" spans="11:13" ht="12.75" customHeight="1">
      <c r="K871" s="16"/>
      <c r="L871" s="12"/>
      <c r="M871" s="12"/>
    </row>
    <row r="872" spans="11:13" ht="12.75" customHeight="1">
      <c r="K872" s="16"/>
      <c r="L872" s="12"/>
      <c r="M872" s="12"/>
    </row>
    <row r="873" spans="11:13" ht="12.75" customHeight="1">
      <c r="K873" s="16"/>
      <c r="L873" s="12"/>
      <c r="M873" s="12"/>
    </row>
    <row r="874" spans="11:13" ht="12.75" customHeight="1">
      <c r="K874" s="16"/>
      <c r="L874" s="12"/>
      <c r="M874" s="12"/>
    </row>
    <row r="875" spans="11:13" ht="12.75" customHeight="1">
      <c r="K875" s="16"/>
      <c r="L875" s="12"/>
      <c r="M875" s="12"/>
    </row>
    <row r="876" spans="11:13" ht="12.75" customHeight="1">
      <c r="K876" s="16"/>
      <c r="L876" s="12"/>
      <c r="M876" s="12"/>
    </row>
    <row r="877" spans="11:13" ht="12.75" customHeight="1">
      <c r="K877" s="16"/>
      <c r="L877" s="12"/>
      <c r="M877" s="12"/>
    </row>
    <row r="878" spans="11:13" ht="12.75" customHeight="1">
      <c r="K878" s="16"/>
      <c r="L878" s="12"/>
      <c r="M878" s="12"/>
    </row>
    <row r="879" spans="11:13" ht="12.75" customHeight="1">
      <c r="K879" s="16"/>
      <c r="L879" s="12"/>
      <c r="M879" s="12"/>
    </row>
    <row r="880" spans="11:13" ht="12.75" customHeight="1">
      <c r="K880" s="16"/>
      <c r="L880" s="12"/>
      <c r="M880" s="12"/>
    </row>
    <row r="881" spans="11:13" ht="12.75" customHeight="1">
      <c r="K881" s="16"/>
      <c r="L881" s="12"/>
      <c r="M881" s="12"/>
    </row>
    <row r="882" spans="11:13" ht="12.75" customHeight="1">
      <c r="K882" s="16"/>
      <c r="L882" s="12"/>
      <c r="M882" s="12"/>
    </row>
    <row r="883" spans="11:13" ht="12.75" customHeight="1">
      <c r="K883" s="16"/>
      <c r="L883" s="12"/>
      <c r="M883" s="12"/>
    </row>
    <row r="884" spans="11:13" ht="12.75" customHeight="1">
      <c r="K884" s="16"/>
      <c r="L884" s="12"/>
      <c r="M884" s="12"/>
    </row>
    <row r="885" spans="11:13" ht="12.75" customHeight="1">
      <c r="K885" s="16"/>
      <c r="L885" s="12"/>
      <c r="M885" s="12"/>
    </row>
    <row r="886" spans="11:13" ht="12.75" customHeight="1">
      <c r="K886" s="16"/>
      <c r="L886" s="12"/>
      <c r="M886" s="12"/>
    </row>
    <row r="887" spans="11:13" ht="12.75" customHeight="1">
      <c r="K887" s="16"/>
      <c r="L887" s="12"/>
      <c r="M887" s="12"/>
    </row>
    <row r="888" spans="11:13" ht="12.75" customHeight="1">
      <c r="K888" s="16"/>
      <c r="L888" s="12"/>
      <c r="M888" s="12"/>
    </row>
    <row r="889" spans="11:13" ht="12.75" customHeight="1">
      <c r="K889" s="16"/>
      <c r="L889" s="12"/>
      <c r="M889" s="12"/>
    </row>
    <row r="890" spans="11:13" ht="12.75" customHeight="1">
      <c r="K890" s="16"/>
      <c r="L890" s="12"/>
      <c r="M890" s="12"/>
    </row>
    <row r="891" spans="11:13" ht="12.75" customHeight="1">
      <c r="K891" s="16"/>
      <c r="L891" s="12"/>
      <c r="M891" s="12"/>
    </row>
    <row r="892" spans="11:13" ht="12.75" customHeight="1">
      <c r="K892" s="16"/>
      <c r="L892" s="12"/>
      <c r="M892" s="12"/>
    </row>
    <row r="893" spans="11:13" ht="12.75" customHeight="1">
      <c r="K893" s="16"/>
      <c r="L893" s="12"/>
      <c r="M893" s="12"/>
    </row>
    <row r="894" spans="11:13" ht="12.75" customHeight="1">
      <c r="K894" s="16"/>
      <c r="L894" s="12"/>
      <c r="M894" s="12"/>
    </row>
    <row r="895" spans="11:13" ht="12.75" customHeight="1">
      <c r="K895" s="16"/>
      <c r="L895" s="12"/>
      <c r="M895" s="12"/>
    </row>
    <row r="896" spans="11:13" ht="12.75" customHeight="1">
      <c r="K896" s="16"/>
      <c r="L896" s="12"/>
      <c r="M896" s="12"/>
    </row>
    <row r="897" spans="11:13" ht="12.75" customHeight="1">
      <c r="K897" s="16"/>
      <c r="L897" s="12"/>
      <c r="M897" s="12"/>
    </row>
    <row r="898" spans="11:13" ht="12.75" customHeight="1">
      <c r="K898" s="16"/>
      <c r="L898" s="12"/>
      <c r="M898" s="12"/>
    </row>
    <row r="899" spans="11:13" ht="12.75" customHeight="1">
      <c r="K899" s="16"/>
      <c r="L899" s="12"/>
      <c r="M899" s="12"/>
    </row>
    <row r="900" spans="11:13" ht="12.75" customHeight="1">
      <c r="K900" s="16"/>
      <c r="L900" s="12"/>
      <c r="M900" s="12"/>
    </row>
    <row r="901" spans="11:13" ht="12.75" customHeight="1">
      <c r="K901" s="16"/>
      <c r="L901" s="12"/>
      <c r="M901" s="12"/>
    </row>
    <row r="902" spans="11:13" ht="12.75" customHeight="1">
      <c r="K902" s="16"/>
      <c r="L902" s="12"/>
      <c r="M902" s="12"/>
    </row>
    <row r="903" spans="11:13" ht="12.75" customHeight="1">
      <c r="K903" s="16"/>
      <c r="L903" s="12"/>
      <c r="M903" s="12"/>
    </row>
    <row r="904" spans="11:13" ht="12.75" customHeight="1">
      <c r="K904" s="16"/>
      <c r="L904" s="12"/>
      <c r="M904" s="12"/>
    </row>
    <row r="905" spans="11:13" ht="12.75" customHeight="1">
      <c r="K905" s="16"/>
      <c r="L905" s="12"/>
      <c r="M905" s="12"/>
    </row>
    <row r="906" spans="11:13" ht="12.75" customHeight="1">
      <c r="K906" s="16"/>
      <c r="L906" s="12"/>
      <c r="M906" s="12"/>
    </row>
    <row r="907" spans="11:13" ht="12.75" customHeight="1">
      <c r="K907" s="16"/>
      <c r="L907" s="12"/>
      <c r="M907" s="12"/>
    </row>
    <row r="908" spans="11:13" ht="12.75" customHeight="1">
      <c r="K908" s="16"/>
      <c r="L908" s="12"/>
      <c r="M908" s="12"/>
    </row>
    <row r="909" spans="11:13" ht="12.75" customHeight="1">
      <c r="K909" s="16"/>
      <c r="L909" s="12"/>
      <c r="M909" s="12"/>
    </row>
    <row r="910" spans="11:13" ht="12.75" customHeight="1">
      <c r="K910" s="16"/>
      <c r="L910" s="12"/>
      <c r="M910" s="12"/>
    </row>
    <row r="911" spans="11:13" ht="12.75" customHeight="1">
      <c r="K911" s="16"/>
      <c r="L911" s="12"/>
      <c r="M911" s="12"/>
    </row>
    <row r="912" spans="11:13" ht="12.75" customHeight="1">
      <c r="K912" s="16"/>
      <c r="L912" s="12"/>
      <c r="M912" s="12"/>
    </row>
    <row r="913" spans="11:13" ht="12.75" customHeight="1">
      <c r="K913" s="16"/>
      <c r="L913" s="12"/>
      <c r="M913" s="12"/>
    </row>
    <row r="914" spans="11:13" ht="12.75" customHeight="1">
      <c r="K914" s="16"/>
      <c r="L914" s="12"/>
      <c r="M914" s="12"/>
    </row>
    <row r="915" spans="11:13" ht="12.75" customHeight="1">
      <c r="K915" s="16"/>
      <c r="L915" s="12"/>
      <c r="M915" s="12"/>
    </row>
    <row r="916" spans="11:13" ht="12.75" customHeight="1">
      <c r="K916" s="16"/>
      <c r="L916" s="12"/>
      <c r="M916" s="12"/>
    </row>
    <row r="917" spans="11:13" ht="12.75" customHeight="1">
      <c r="K917" s="16"/>
      <c r="L917" s="12"/>
      <c r="M917" s="12"/>
    </row>
    <row r="918" spans="11:13" ht="12.75" customHeight="1">
      <c r="K918" s="16"/>
      <c r="L918" s="12"/>
      <c r="M918" s="12"/>
    </row>
    <row r="919" spans="11:13" ht="12.75" customHeight="1">
      <c r="K919" s="16"/>
      <c r="L919" s="12"/>
      <c r="M919" s="12"/>
    </row>
    <row r="920" spans="11:13" ht="12.75" customHeight="1">
      <c r="K920" s="16"/>
      <c r="L920" s="12"/>
      <c r="M920" s="12"/>
    </row>
    <row r="921" spans="11:13" ht="12.75" customHeight="1">
      <c r="K921" s="16"/>
      <c r="L921" s="12"/>
      <c r="M921" s="12"/>
    </row>
    <row r="922" spans="11:13" ht="12.75" customHeight="1">
      <c r="K922" s="16"/>
      <c r="L922" s="12"/>
      <c r="M922" s="12"/>
    </row>
    <row r="923" spans="11:13" ht="12.75" customHeight="1">
      <c r="K923" s="16"/>
      <c r="L923" s="12"/>
      <c r="M923" s="12"/>
    </row>
    <row r="924" spans="11:13" ht="12.75" customHeight="1">
      <c r="K924" s="16"/>
      <c r="L924" s="12"/>
      <c r="M924" s="12"/>
    </row>
    <row r="925" spans="11:13" ht="12.75" customHeight="1">
      <c r="K925" s="16"/>
      <c r="L925" s="12"/>
      <c r="M925" s="12"/>
    </row>
    <row r="926" spans="11:13" ht="12.75" customHeight="1">
      <c r="K926" s="16"/>
      <c r="L926" s="12"/>
      <c r="M926" s="12"/>
    </row>
    <row r="927" spans="11:13" ht="12.75" customHeight="1">
      <c r="K927" s="16"/>
      <c r="L927" s="12"/>
      <c r="M927" s="12"/>
    </row>
    <row r="928" spans="11:13" ht="12.75" customHeight="1">
      <c r="K928" s="16"/>
      <c r="L928" s="12"/>
      <c r="M928" s="12"/>
    </row>
    <row r="929" spans="11:13" ht="12.75" customHeight="1">
      <c r="K929" s="16"/>
      <c r="L929" s="12"/>
      <c r="M929" s="12"/>
    </row>
    <row r="930" spans="11:13" ht="12.75" customHeight="1">
      <c r="K930" s="16"/>
      <c r="L930" s="12"/>
      <c r="M930" s="12"/>
    </row>
    <row r="931" spans="11:13" ht="12.75" customHeight="1">
      <c r="K931" s="16"/>
      <c r="L931" s="12"/>
      <c r="M931" s="12"/>
    </row>
    <row r="932" spans="11:13" ht="12.75" customHeight="1">
      <c r="K932" s="16"/>
      <c r="L932" s="12"/>
      <c r="M932" s="12"/>
    </row>
    <row r="933" spans="11:13" ht="12.75" customHeight="1">
      <c r="K933" s="16"/>
      <c r="L933" s="12"/>
      <c r="M933" s="12"/>
    </row>
    <row r="934" spans="11:13" ht="12.75" customHeight="1">
      <c r="K934" s="16"/>
      <c r="L934" s="12"/>
      <c r="M934" s="12"/>
    </row>
    <row r="935" spans="11:13" ht="12.75" customHeight="1">
      <c r="K935" s="16"/>
      <c r="L935" s="12"/>
      <c r="M935" s="12"/>
    </row>
    <row r="936" spans="11:13" ht="12.75" customHeight="1">
      <c r="K936" s="16"/>
      <c r="L936" s="12"/>
      <c r="M936" s="12"/>
    </row>
    <row r="937" spans="11:13" ht="12.75" customHeight="1">
      <c r="K937" s="16"/>
      <c r="L937" s="12"/>
      <c r="M937" s="12"/>
    </row>
    <row r="938" spans="11:13" ht="12.75" customHeight="1">
      <c r="K938" s="16"/>
      <c r="L938" s="12"/>
      <c r="M938" s="12"/>
    </row>
    <row r="939" spans="11:13" ht="12.75" customHeight="1">
      <c r="K939" s="16"/>
      <c r="L939" s="12"/>
      <c r="M939" s="12"/>
    </row>
    <row r="940" spans="11:13" ht="12.75" customHeight="1">
      <c r="K940" s="16"/>
      <c r="L940" s="12"/>
      <c r="M940" s="12"/>
    </row>
    <row r="941" spans="11:13" ht="12.75" customHeight="1">
      <c r="K941" s="16"/>
      <c r="L941" s="12"/>
      <c r="M941" s="12"/>
    </row>
    <row r="942" spans="11:13" ht="12.75" customHeight="1">
      <c r="K942" s="16"/>
      <c r="L942" s="12"/>
      <c r="M942" s="12"/>
    </row>
    <row r="943" spans="11:13" ht="12.75" customHeight="1">
      <c r="K943" s="16"/>
      <c r="L943" s="12"/>
      <c r="M943" s="12"/>
    </row>
    <row r="944" spans="11:13" ht="12.75" customHeight="1">
      <c r="K944" s="16"/>
      <c r="L944" s="12"/>
      <c r="M944" s="12"/>
    </row>
    <row r="945" spans="11:13" ht="12.75" customHeight="1">
      <c r="K945" s="16"/>
      <c r="L945" s="12"/>
      <c r="M945" s="12"/>
    </row>
    <row r="946" spans="11:13" ht="12.75" customHeight="1">
      <c r="K946" s="16"/>
      <c r="L946" s="12"/>
      <c r="M946" s="12"/>
    </row>
    <row r="947" spans="11:13" ht="12.75" customHeight="1">
      <c r="K947" s="16"/>
      <c r="L947" s="12"/>
      <c r="M947" s="12"/>
    </row>
    <row r="948" spans="11:13" ht="12.75" customHeight="1">
      <c r="K948" s="16"/>
      <c r="L948" s="12"/>
      <c r="M948" s="12"/>
    </row>
    <row r="949" spans="11:13" ht="12.75" customHeight="1">
      <c r="K949" s="16"/>
      <c r="L949" s="12"/>
      <c r="M949" s="12"/>
    </row>
    <row r="950" spans="11:13" ht="12.75" customHeight="1">
      <c r="K950" s="16"/>
      <c r="L950" s="12"/>
      <c r="M950" s="12"/>
    </row>
    <row r="951" spans="11:13" ht="12.75" customHeight="1">
      <c r="K951" s="16"/>
      <c r="L951" s="12"/>
      <c r="M951" s="12"/>
    </row>
    <row r="952" spans="11:13" ht="12.75" customHeight="1">
      <c r="K952" s="16"/>
      <c r="L952" s="12"/>
      <c r="M952" s="12"/>
    </row>
    <row r="953" spans="11:13" ht="12.75" customHeight="1">
      <c r="K953" s="16"/>
      <c r="L953" s="12"/>
      <c r="M953" s="12"/>
    </row>
    <row r="954" spans="11:13" ht="12.75" customHeight="1">
      <c r="K954" s="16"/>
      <c r="L954" s="12"/>
      <c r="M954" s="12"/>
    </row>
    <row r="955" spans="11:13" ht="12.75" customHeight="1">
      <c r="K955" s="16"/>
      <c r="L955" s="12"/>
      <c r="M955" s="12"/>
    </row>
    <row r="956" spans="11:13" ht="12.75" customHeight="1">
      <c r="K956" s="16"/>
      <c r="L956" s="12"/>
      <c r="M956" s="12"/>
    </row>
    <row r="957" spans="11:13" ht="12.75" customHeight="1">
      <c r="K957" s="16"/>
      <c r="L957" s="12"/>
      <c r="M957" s="12"/>
    </row>
    <row r="958" spans="11:13" ht="12.75" customHeight="1">
      <c r="K958" s="16"/>
      <c r="L958" s="12"/>
      <c r="M958" s="12"/>
    </row>
    <row r="959" spans="11:13" ht="12.75" customHeight="1">
      <c r="K959" s="16"/>
      <c r="L959" s="12"/>
      <c r="M959" s="12"/>
    </row>
    <row r="960" spans="11:13" ht="12.75" customHeight="1">
      <c r="K960" s="16"/>
      <c r="L960" s="12"/>
      <c r="M960" s="12"/>
    </row>
    <row r="961" spans="11:13" ht="12.75" customHeight="1">
      <c r="K961" s="16"/>
      <c r="L961" s="12"/>
      <c r="M961" s="12"/>
    </row>
    <row r="962" spans="11:13" ht="12.75" customHeight="1">
      <c r="K962" s="16"/>
      <c r="L962" s="12"/>
      <c r="M962" s="12"/>
    </row>
    <row r="963" spans="11:13" ht="12.75" customHeight="1">
      <c r="K963" s="16"/>
      <c r="L963" s="12"/>
      <c r="M963" s="12"/>
    </row>
    <row r="964" spans="11:13" ht="12.75" customHeight="1">
      <c r="K964" s="16"/>
      <c r="L964" s="12"/>
      <c r="M964" s="12"/>
    </row>
    <row r="965" spans="11:13" ht="12.75" customHeight="1">
      <c r="K965" s="16"/>
      <c r="L965" s="12"/>
      <c r="M965" s="12"/>
    </row>
    <row r="966" spans="11:13" ht="12.75" customHeight="1">
      <c r="K966" s="16"/>
      <c r="L966" s="12"/>
      <c r="M966" s="12"/>
    </row>
    <row r="967" spans="11:13" ht="12.75" customHeight="1">
      <c r="K967" s="16"/>
      <c r="L967" s="12"/>
      <c r="M967" s="12"/>
    </row>
    <row r="968" spans="11:13" ht="12.75" customHeight="1">
      <c r="K968" s="16"/>
      <c r="L968" s="12"/>
      <c r="M968" s="12"/>
    </row>
    <row r="969" spans="11:13" ht="12.75" customHeight="1">
      <c r="K969" s="16"/>
      <c r="L969" s="12"/>
      <c r="M969" s="12"/>
    </row>
    <row r="970" spans="11:13" ht="12.75" customHeight="1">
      <c r="K970" s="16"/>
      <c r="L970" s="12"/>
      <c r="M970" s="12"/>
    </row>
    <row r="971" spans="11:13" ht="12.75" customHeight="1">
      <c r="K971" s="16"/>
      <c r="L971" s="12"/>
      <c r="M971" s="12"/>
    </row>
    <row r="972" spans="11:13" ht="12.75" customHeight="1">
      <c r="K972" s="16"/>
      <c r="L972" s="12"/>
      <c r="M972" s="12"/>
    </row>
    <row r="973" spans="11:13" ht="12.75" customHeight="1">
      <c r="K973" s="16"/>
      <c r="L973" s="12"/>
      <c r="M973" s="12"/>
    </row>
    <row r="974" spans="11:13" ht="12.75" customHeight="1">
      <c r="K974" s="16"/>
      <c r="L974" s="12"/>
      <c r="M974" s="12"/>
    </row>
    <row r="975" spans="11:13" ht="12.75" customHeight="1">
      <c r="K975" s="16"/>
      <c r="L975" s="12"/>
      <c r="M975" s="12"/>
    </row>
    <row r="976" spans="11:13" ht="12.75" customHeight="1">
      <c r="K976" s="16"/>
      <c r="L976" s="12"/>
      <c r="M976" s="12"/>
    </row>
    <row r="977" spans="11:13" ht="12.75" customHeight="1">
      <c r="K977" s="16"/>
      <c r="L977" s="12"/>
      <c r="M977" s="12"/>
    </row>
    <row r="978" spans="11:13" ht="12.75" customHeight="1">
      <c r="K978" s="16"/>
      <c r="L978" s="12"/>
      <c r="M978" s="12"/>
    </row>
    <row r="979" spans="11:13" ht="12.75" customHeight="1">
      <c r="K979" s="16"/>
      <c r="L979" s="12"/>
      <c r="M979" s="12"/>
    </row>
    <row r="980" spans="11:13" ht="12.75" customHeight="1">
      <c r="K980" s="16"/>
      <c r="L980" s="12"/>
      <c r="M980" s="12"/>
    </row>
    <row r="981" spans="11:13" ht="12.75" customHeight="1">
      <c r="K981" s="16"/>
      <c r="L981" s="12"/>
      <c r="M981" s="12"/>
    </row>
    <row r="982" spans="11:13" ht="12.75" customHeight="1">
      <c r="K982" s="16"/>
      <c r="L982" s="12"/>
      <c r="M982" s="12"/>
    </row>
    <row r="983" spans="11:13" ht="12.75" customHeight="1">
      <c r="K983" s="16"/>
      <c r="L983" s="12"/>
      <c r="M983" s="12"/>
    </row>
    <row r="984" spans="11:13" ht="12.75" customHeight="1">
      <c r="K984" s="16"/>
      <c r="L984" s="12"/>
      <c r="M984" s="12"/>
    </row>
    <row r="985" spans="11:13" ht="12.75" customHeight="1">
      <c r="K985" s="16"/>
      <c r="L985" s="12"/>
      <c r="M985" s="12"/>
    </row>
    <row r="986" spans="11:13" ht="12.75" customHeight="1">
      <c r="K986" s="16"/>
      <c r="L986" s="12"/>
      <c r="M986" s="12"/>
    </row>
    <row r="987" spans="11:13" ht="12.75" customHeight="1">
      <c r="K987" s="16"/>
      <c r="L987" s="12"/>
      <c r="M987" s="12"/>
    </row>
    <row r="988" spans="11:13" ht="12.75" customHeight="1">
      <c r="K988" s="16"/>
      <c r="L988" s="12"/>
      <c r="M988" s="12"/>
    </row>
    <row r="989" spans="11:13" ht="12.75" customHeight="1">
      <c r="K989" s="16"/>
      <c r="L989" s="12"/>
      <c r="M989" s="12"/>
    </row>
    <row r="990" spans="11:13" ht="12.75" customHeight="1">
      <c r="K990" s="16"/>
      <c r="L990" s="12"/>
      <c r="M990" s="12"/>
    </row>
    <row r="991" spans="11:13" ht="12.75" customHeight="1">
      <c r="K991" s="16"/>
      <c r="L991" s="12"/>
      <c r="M991" s="12"/>
    </row>
    <row r="992" spans="11:13" ht="12.75" customHeight="1">
      <c r="K992" s="16"/>
      <c r="L992" s="12"/>
      <c r="M992" s="12"/>
    </row>
    <row r="993" spans="11:13" ht="12.75" customHeight="1">
      <c r="K993" s="16"/>
      <c r="L993" s="12"/>
      <c r="M993" s="12"/>
    </row>
    <row r="994" spans="11:13" ht="12.75" customHeight="1">
      <c r="K994" s="16"/>
      <c r="L994" s="12"/>
      <c r="M994" s="12"/>
    </row>
    <row r="995" spans="11:13" ht="12.75" customHeight="1">
      <c r="K995" s="16"/>
      <c r="L995" s="12"/>
      <c r="M995" s="12"/>
    </row>
    <row r="996" spans="11:13" ht="12.75" customHeight="1">
      <c r="K996" s="16"/>
      <c r="L996" s="12"/>
      <c r="M996" s="12"/>
    </row>
    <row r="997" spans="11:13" ht="12.75" customHeight="1">
      <c r="K997" s="16"/>
      <c r="L997" s="12"/>
      <c r="M997" s="12"/>
    </row>
    <row r="998" spans="11:13" ht="12.75" customHeight="1">
      <c r="K998" s="16"/>
      <c r="L998" s="12"/>
      <c r="M998" s="12"/>
    </row>
    <row r="999" spans="11:13" ht="12.75" customHeight="1">
      <c r="K999" s="16"/>
      <c r="L999" s="12"/>
      <c r="M999" s="12"/>
    </row>
    <row r="1000" spans="11:13" ht="12.75" customHeight="1">
      <c r="K1000" s="16"/>
      <c r="L1000" s="12"/>
      <c r="M1000" s="12"/>
    </row>
    <row r="1001" spans="11:13" ht="12.75" customHeight="1">
      <c r="K1001" s="16"/>
      <c r="L1001" s="12"/>
      <c r="M1001" s="12"/>
    </row>
    <row r="1002" spans="11:13" ht="12.75" customHeight="1">
      <c r="K1002" s="16"/>
      <c r="L1002" s="12"/>
      <c r="M1002" s="12"/>
    </row>
    <row r="1003" spans="11:13" ht="12.75" customHeight="1">
      <c r="K1003" s="16"/>
      <c r="L1003" s="12"/>
      <c r="M1003" s="12"/>
    </row>
    <row r="1004" spans="11:13" ht="12.75" customHeight="1">
      <c r="K1004" s="16"/>
      <c r="L1004" s="12"/>
      <c r="M1004" s="12"/>
    </row>
    <row r="1005" spans="11:13" ht="12.75" customHeight="1">
      <c r="K1005" s="16"/>
      <c r="L1005" s="12"/>
      <c r="M1005" s="12"/>
    </row>
    <row r="1006" spans="11:13" ht="12.75" customHeight="1">
      <c r="K1006" s="16"/>
      <c r="L1006" s="12"/>
      <c r="M1006" s="12"/>
    </row>
    <row r="1007" spans="11:13" ht="12.75" customHeight="1">
      <c r="K1007" s="16"/>
      <c r="L1007" s="12"/>
      <c r="M1007" s="12"/>
    </row>
    <row r="1008" spans="11:13" ht="12.75" customHeight="1">
      <c r="K1008" s="16"/>
      <c r="L1008" s="12"/>
      <c r="M1008" s="12"/>
    </row>
    <row r="1009" spans="11:13" ht="12.75" customHeight="1">
      <c r="K1009" s="16"/>
      <c r="L1009" s="12"/>
      <c r="M1009" s="12"/>
    </row>
    <row r="1010" spans="11:13" ht="12.75" customHeight="1">
      <c r="K1010" s="16"/>
      <c r="L1010" s="12"/>
      <c r="M1010" s="12"/>
    </row>
    <row r="1011" spans="11:13" ht="12.75" customHeight="1">
      <c r="K1011" s="16"/>
      <c r="L1011" s="12"/>
      <c r="M1011" s="12"/>
    </row>
    <row r="1012" spans="11:13" ht="12.75" customHeight="1">
      <c r="K1012" s="16"/>
      <c r="L1012" s="12"/>
      <c r="M1012" s="12"/>
    </row>
    <row r="1013" spans="11:13" ht="12.75" customHeight="1">
      <c r="K1013" s="16"/>
      <c r="L1013" s="12"/>
      <c r="M1013" s="12"/>
    </row>
    <row r="1014" spans="11:13" ht="12.75" customHeight="1">
      <c r="K1014" s="16"/>
      <c r="L1014" s="12"/>
      <c r="M1014" s="12"/>
    </row>
    <row r="1015" spans="11:13" ht="12.75" customHeight="1">
      <c r="K1015" s="16"/>
      <c r="L1015" s="12"/>
      <c r="M1015" s="12"/>
    </row>
    <row r="1016" spans="11:13" ht="12.75" customHeight="1">
      <c r="K1016" s="16"/>
      <c r="L1016" s="12"/>
      <c r="M1016" s="12"/>
    </row>
    <row r="1017" spans="11:13" ht="12.75" customHeight="1">
      <c r="K1017" s="16"/>
      <c r="L1017" s="12"/>
      <c r="M1017" s="12"/>
    </row>
    <row r="1018" spans="11:13" ht="12.75" customHeight="1">
      <c r="K1018" s="16"/>
      <c r="L1018" s="12"/>
      <c r="M1018" s="12"/>
    </row>
    <row r="1019" spans="11:13" ht="12.75" customHeight="1">
      <c r="K1019" s="16"/>
      <c r="L1019" s="12"/>
      <c r="M1019" s="12"/>
    </row>
    <row r="1020" spans="11:13" ht="12.75" customHeight="1">
      <c r="K1020" s="16"/>
      <c r="L1020" s="12"/>
      <c r="M1020" s="12"/>
    </row>
    <row r="1021" spans="11:13" ht="12.75" customHeight="1">
      <c r="K1021" s="16"/>
      <c r="L1021" s="12"/>
      <c r="M1021" s="12"/>
    </row>
    <row r="1022" spans="11:13" ht="12.75" customHeight="1">
      <c r="K1022" s="16"/>
      <c r="L1022" s="12"/>
      <c r="M1022" s="12"/>
    </row>
    <row r="1023" spans="11:13" ht="12.75" customHeight="1">
      <c r="K1023" s="16"/>
      <c r="L1023" s="12"/>
      <c r="M1023" s="12"/>
    </row>
    <row r="1024" spans="11:13" ht="12.75" customHeight="1">
      <c r="K1024" s="16"/>
      <c r="L1024" s="12"/>
      <c r="M1024" s="12"/>
    </row>
    <row r="1025" spans="11:13" ht="12.75" customHeight="1">
      <c r="K1025" s="16"/>
      <c r="L1025" s="12"/>
      <c r="M1025" s="12"/>
    </row>
    <row r="1026" spans="11:13" ht="12.75" customHeight="1">
      <c r="K1026" s="16"/>
      <c r="L1026" s="12"/>
      <c r="M1026" s="12"/>
    </row>
    <row r="1027" spans="11:13" ht="12.75" customHeight="1">
      <c r="K1027" s="16"/>
      <c r="L1027" s="12"/>
      <c r="M1027" s="12"/>
    </row>
    <row r="1028" spans="11:13" ht="12.75" customHeight="1">
      <c r="K1028" s="16"/>
      <c r="L1028" s="12"/>
      <c r="M1028" s="12"/>
    </row>
    <row r="1029" spans="11:13" ht="12.75" customHeight="1">
      <c r="K1029" s="16"/>
      <c r="L1029" s="12"/>
      <c r="M1029" s="12"/>
    </row>
    <row r="1030" spans="11:13" ht="12.75" customHeight="1">
      <c r="K1030" s="16"/>
      <c r="L1030" s="12"/>
      <c r="M1030" s="12"/>
    </row>
    <row r="1031" spans="11:13" ht="12.75" customHeight="1">
      <c r="K1031" s="16"/>
      <c r="L1031" s="12"/>
      <c r="M1031" s="12"/>
    </row>
    <row r="1032" spans="11:13" ht="12.75" customHeight="1">
      <c r="K1032" s="16"/>
      <c r="L1032" s="12"/>
      <c r="M1032" s="12"/>
    </row>
    <row r="1033" spans="11:13" ht="12.75" customHeight="1">
      <c r="K1033" s="16"/>
      <c r="L1033" s="12"/>
      <c r="M1033" s="12"/>
    </row>
    <row r="1034" spans="11:13" ht="12.75" customHeight="1">
      <c r="K1034" s="16"/>
      <c r="L1034" s="12"/>
      <c r="M1034" s="12"/>
    </row>
    <row r="1035" spans="11:13" ht="12.75" customHeight="1">
      <c r="K1035" s="16"/>
      <c r="L1035" s="12"/>
      <c r="M1035" s="12"/>
    </row>
    <row r="1036" spans="11:13" ht="12.75" customHeight="1">
      <c r="K1036" s="16"/>
      <c r="L1036" s="12"/>
      <c r="M1036" s="12"/>
    </row>
    <row r="1037" spans="11:13" ht="12.75" customHeight="1">
      <c r="K1037" s="16"/>
      <c r="L1037" s="12"/>
      <c r="M1037" s="12"/>
    </row>
    <row r="1038" spans="11:13" ht="12.75" customHeight="1">
      <c r="K1038" s="16"/>
      <c r="L1038" s="12"/>
      <c r="M1038" s="12"/>
    </row>
    <row r="1039" spans="11:13" ht="12.75" customHeight="1">
      <c r="K1039" s="16"/>
      <c r="L1039" s="12"/>
      <c r="M1039" s="12"/>
    </row>
    <row r="1040" spans="11:13" ht="12.75" customHeight="1">
      <c r="K1040" s="16"/>
      <c r="L1040" s="12"/>
      <c r="M1040" s="12"/>
    </row>
    <row r="1041" spans="11:13" ht="12.75" customHeight="1">
      <c r="K1041" s="16"/>
      <c r="L1041" s="12"/>
      <c r="M1041" s="12"/>
    </row>
    <row r="1042" spans="11:13" ht="12.75" customHeight="1">
      <c r="K1042" s="16"/>
      <c r="L1042" s="12"/>
      <c r="M1042" s="12"/>
    </row>
    <row r="1043" spans="11:13" ht="12.75" customHeight="1">
      <c r="K1043" s="16"/>
      <c r="L1043" s="12"/>
      <c r="M1043" s="12"/>
    </row>
    <row r="1044" spans="11:13" ht="12.75" customHeight="1">
      <c r="K1044" s="16"/>
      <c r="L1044" s="12"/>
      <c r="M1044" s="12"/>
    </row>
    <row r="1045" spans="11:13" ht="12.75" customHeight="1">
      <c r="K1045" s="16"/>
      <c r="L1045" s="12"/>
      <c r="M1045" s="12"/>
    </row>
    <row r="1046" spans="11:13" ht="12.75" customHeight="1">
      <c r="K1046" s="16"/>
      <c r="L1046" s="12"/>
      <c r="M1046" s="12"/>
    </row>
    <row r="1047" spans="11:13" ht="12.75" customHeight="1">
      <c r="K1047" s="16"/>
      <c r="L1047" s="12"/>
      <c r="M1047" s="12"/>
    </row>
    <row r="1048" spans="11:13" ht="12.75" customHeight="1">
      <c r="K1048" s="16"/>
      <c r="L1048" s="12"/>
      <c r="M1048" s="12"/>
    </row>
    <row r="1049" spans="11:13" ht="12.75" customHeight="1">
      <c r="K1049" s="16"/>
      <c r="L1049" s="12"/>
      <c r="M1049" s="12"/>
    </row>
    <row r="1050" spans="11:13" ht="12.75" customHeight="1">
      <c r="K1050" s="16"/>
      <c r="L1050" s="12"/>
      <c r="M1050" s="12"/>
    </row>
    <row r="1051" spans="11:13" ht="12.75" customHeight="1">
      <c r="K1051" s="16"/>
      <c r="L1051" s="12"/>
      <c r="M1051" s="12"/>
    </row>
    <row r="1052" spans="11:13" ht="12.75" customHeight="1">
      <c r="K1052" s="16"/>
      <c r="L1052" s="12"/>
      <c r="M1052" s="12"/>
    </row>
    <row r="1053" spans="11:13" ht="12.75" customHeight="1">
      <c r="K1053" s="16"/>
      <c r="L1053" s="12"/>
      <c r="M1053" s="12"/>
    </row>
    <row r="1054" spans="11:13" ht="12.75" customHeight="1">
      <c r="K1054" s="16"/>
      <c r="L1054" s="12"/>
      <c r="M1054" s="12"/>
    </row>
    <row r="1055" spans="11:13" ht="12.75" customHeight="1">
      <c r="K1055" s="16"/>
      <c r="L1055" s="12"/>
      <c r="M1055" s="12"/>
    </row>
    <row r="1056" spans="11:13" ht="12.75" customHeight="1">
      <c r="K1056" s="16"/>
      <c r="L1056" s="12"/>
      <c r="M1056" s="12"/>
    </row>
    <row r="1057" spans="11:13" ht="12.75" customHeight="1">
      <c r="K1057" s="16"/>
      <c r="L1057" s="12"/>
      <c r="M1057" s="12"/>
    </row>
    <row r="1058" spans="11:13" ht="12.75" customHeight="1">
      <c r="K1058" s="16"/>
      <c r="L1058" s="12"/>
      <c r="M1058" s="12"/>
    </row>
    <row r="1059" spans="11:13" ht="12.75" customHeight="1">
      <c r="K1059" s="16"/>
      <c r="L1059" s="12"/>
      <c r="M1059" s="12"/>
    </row>
    <row r="1060" spans="11:13" ht="12.75" customHeight="1">
      <c r="K1060" s="16"/>
      <c r="L1060" s="12"/>
      <c r="M1060" s="12"/>
    </row>
    <row r="1061" spans="11:13" ht="12.75" customHeight="1">
      <c r="K1061" s="16"/>
      <c r="L1061" s="12"/>
      <c r="M1061" s="12"/>
    </row>
    <row r="1062" spans="11:13" ht="12.75" customHeight="1">
      <c r="K1062" s="16"/>
      <c r="L1062" s="12"/>
      <c r="M1062" s="12"/>
    </row>
    <row r="1063" spans="11:13" ht="12.75" customHeight="1">
      <c r="K1063" s="16"/>
      <c r="L1063" s="12"/>
      <c r="M1063" s="12"/>
    </row>
    <row r="1064" spans="11:13" ht="12.75" customHeight="1">
      <c r="K1064" s="16"/>
      <c r="L1064" s="12"/>
      <c r="M1064" s="12"/>
    </row>
    <row r="1065" spans="11:13" ht="12.75" customHeight="1">
      <c r="K1065" s="16"/>
      <c r="L1065" s="12"/>
      <c r="M1065" s="12"/>
    </row>
    <row r="1066" spans="11:13" ht="12.75" customHeight="1">
      <c r="K1066" s="16"/>
      <c r="L1066" s="12"/>
      <c r="M1066" s="12"/>
    </row>
    <row r="1067" spans="11:13" ht="12.75" customHeight="1">
      <c r="K1067" s="16"/>
      <c r="L1067" s="12"/>
      <c r="M1067" s="12"/>
    </row>
    <row r="1068" spans="11:13" ht="12.75" customHeight="1">
      <c r="K1068" s="16"/>
      <c r="L1068" s="12"/>
      <c r="M1068" s="12"/>
    </row>
    <row r="1069" spans="11:13" ht="12.75" customHeight="1">
      <c r="K1069" s="16"/>
      <c r="L1069" s="12"/>
      <c r="M1069" s="12"/>
    </row>
    <row r="1070" spans="11:13" ht="12.75" customHeight="1">
      <c r="K1070" s="16"/>
      <c r="L1070" s="12"/>
      <c r="M1070" s="12"/>
    </row>
    <row r="1071" spans="11:13" ht="12.75" customHeight="1">
      <c r="K1071" s="16"/>
      <c r="L1071" s="12"/>
      <c r="M1071" s="12"/>
    </row>
    <row r="1072" spans="11:13" ht="12.75" customHeight="1">
      <c r="K1072" s="16"/>
      <c r="L1072" s="12"/>
      <c r="M1072" s="12"/>
    </row>
    <row r="1073" spans="11:13" ht="12.75" customHeight="1">
      <c r="K1073" s="16"/>
      <c r="L1073" s="12"/>
      <c r="M1073" s="12"/>
    </row>
    <row r="1074" spans="11:13" ht="12.75" customHeight="1">
      <c r="K1074" s="16"/>
      <c r="L1074" s="12"/>
      <c r="M1074" s="12"/>
    </row>
    <row r="1075" spans="11:13" ht="12.75" customHeight="1">
      <c r="K1075" s="16"/>
      <c r="L1075" s="12"/>
      <c r="M1075" s="12"/>
    </row>
    <row r="1076" spans="11:13" ht="12.75" customHeight="1">
      <c r="K1076" s="16"/>
      <c r="L1076" s="12"/>
      <c r="M1076" s="12"/>
    </row>
    <row r="1077" spans="11:13" ht="12.75" customHeight="1">
      <c r="K1077" s="16"/>
      <c r="L1077" s="12"/>
      <c r="M1077" s="12"/>
    </row>
    <row r="1078" spans="11:13" ht="12.75" customHeight="1">
      <c r="K1078" s="16"/>
      <c r="L1078" s="12"/>
      <c r="M1078" s="12"/>
    </row>
    <row r="1079" spans="11:13" ht="12.75" customHeight="1">
      <c r="K1079" s="16"/>
      <c r="L1079" s="12"/>
      <c r="M1079" s="12"/>
    </row>
    <row r="1080" spans="11:13" ht="12.75" customHeight="1">
      <c r="K1080" s="16"/>
      <c r="L1080" s="12"/>
      <c r="M1080" s="12"/>
    </row>
    <row r="1081" spans="11:13" ht="12.75" customHeight="1">
      <c r="K1081" s="16"/>
      <c r="L1081" s="12"/>
      <c r="M1081" s="12"/>
    </row>
    <row r="1082" spans="11:13" ht="12.75" customHeight="1">
      <c r="K1082" s="16"/>
      <c r="L1082" s="12"/>
      <c r="M1082" s="12"/>
    </row>
    <row r="1083" spans="11:13" ht="12.75" customHeight="1">
      <c r="K1083" s="16"/>
      <c r="L1083" s="12"/>
      <c r="M1083" s="12"/>
    </row>
    <row r="1084" spans="11:13" ht="12.75" customHeight="1">
      <c r="K1084" s="16"/>
      <c r="L1084" s="12"/>
      <c r="M1084" s="12"/>
    </row>
    <row r="1085" spans="11:13" ht="12.75" customHeight="1">
      <c r="K1085" s="16"/>
      <c r="L1085" s="12"/>
      <c r="M1085" s="12"/>
    </row>
    <row r="1086" spans="11:13" ht="12.75" customHeight="1">
      <c r="K1086" s="16"/>
      <c r="L1086" s="12"/>
      <c r="M1086" s="12"/>
    </row>
    <row r="1087" spans="11:13" ht="12.75" customHeight="1">
      <c r="K1087" s="16"/>
      <c r="L1087" s="12"/>
      <c r="M1087" s="12"/>
    </row>
    <row r="1088" spans="11:13" ht="12.75" customHeight="1">
      <c r="K1088" s="16"/>
      <c r="L1088" s="12"/>
      <c r="M1088" s="12"/>
    </row>
    <row r="1089" spans="11:13" ht="12.75" customHeight="1">
      <c r="K1089" s="16"/>
      <c r="L1089" s="12"/>
      <c r="M1089" s="12"/>
    </row>
    <row r="1090" spans="11:13" ht="12.75" customHeight="1">
      <c r="K1090" s="16"/>
      <c r="L1090" s="12"/>
      <c r="M1090" s="12"/>
    </row>
    <row r="1091" spans="11:13" ht="12.75" customHeight="1">
      <c r="K1091" s="16"/>
      <c r="L1091" s="12"/>
      <c r="M1091" s="12"/>
    </row>
    <row r="1092" spans="11:13" ht="12.75" customHeight="1">
      <c r="K1092" s="16"/>
      <c r="L1092" s="12"/>
      <c r="M1092" s="12"/>
    </row>
    <row r="1093" spans="11:13" ht="12.75" customHeight="1">
      <c r="K1093" s="16"/>
      <c r="L1093" s="12"/>
      <c r="M1093" s="12"/>
    </row>
    <row r="1094" spans="11:13" ht="12.75" customHeight="1">
      <c r="K1094" s="16"/>
      <c r="L1094" s="12"/>
      <c r="M1094" s="12"/>
    </row>
    <row r="1095" spans="11:13" ht="12.75" customHeight="1">
      <c r="K1095" s="16"/>
      <c r="L1095" s="12"/>
      <c r="M1095" s="12"/>
    </row>
    <row r="1096" spans="11:13" ht="12.75" customHeight="1">
      <c r="K1096" s="16"/>
      <c r="L1096" s="12"/>
      <c r="M1096" s="12"/>
    </row>
    <row r="1097" spans="11:13" ht="12.75" customHeight="1">
      <c r="K1097" s="16"/>
      <c r="L1097" s="12"/>
      <c r="M1097" s="12"/>
    </row>
    <row r="1098" spans="11:13" ht="12.75" customHeight="1">
      <c r="K1098" s="16"/>
      <c r="L1098" s="12"/>
      <c r="M1098" s="12"/>
    </row>
    <row r="1099" spans="11:13" ht="12.75" customHeight="1">
      <c r="K1099" s="16"/>
      <c r="L1099" s="12"/>
      <c r="M1099" s="12"/>
    </row>
    <row r="1100" spans="11:13" ht="12.75" customHeight="1">
      <c r="K1100" s="16"/>
      <c r="L1100" s="12"/>
      <c r="M1100" s="12"/>
    </row>
    <row r="1101" spans="11:13" ht="12.75" customHeight="1">
      <c r="K1101" s="16"/>
      <c r="L1101" s="12"/>
      <c r="M1101" s="12"/>
    </row>
    <row r="1102" spans="11:13" ht="12.75" customHeight="1">
      <c r="K1102" s="16"/>
      <c r="L1102" s="12"/>
      <c r="M1102" s="12"/>
    </row>
    <row r="1103" spans="11:13" ht="12.75" customHeight="1">
      <c r="K1103" s="16"/>
      <c r="L1103" s="12"/>
      <c r="M1103" s="12"/>
    </row>
    <row r="1104" spans="11:13" ht="12.75" customHeight="1">
      <c r="K1104" s="16"/>
      <c r="L1104" s="12"/>
      <c r="M1104" s="12"/>
    </row>
    <row r="1105" spans="11:13" ht="12.75" customHeight="1">
      <c r="K1105" s="16"/>
      <c r="L1105" s="12"/>
      <c r="M1105" s="12"/>
    </row>
    <row r="1106" spans="11:13" ht="12.75" customHeight="1">
      <c r="K1106" s="16"/>
      <c r="L1106" s="12"/>
      <c r="M1106" s="12"/>
    </row>
    <row r="1107" spans="11:13" ht="12.75" customHeight="1">
      <c r="K1107" s="16"/>
      <c r="L1107" s="12"/>
      <c r="M1107" s="12"/>
    </row>
    <row r="1108" spans="11:13" ht="12.75" customHeight="1">
      <c r="K1108" s="16"/>
      <c r="L1108" s="12"/>
      <c r="M1108" s="12"/>
    </row>
    <row r="1109" spans="11:13" ht="12.75" customHeight="1">
      <c r="K1109" s="16"/>
      <c r="L1109" s="12"/>
      <c r="M1109" s="12"/>
    </row>
    <row r="1110" spans="11:13" ht="12.75" customHeight="1">
      <c r="K1110" s="16"/>
      <c r="L1110" s="12"/>
      <c r="M1110" s="12"/>
    </row>
    <row r="1111" spans="11:13" ht="12.75" customHeight="1">
      <c r="K1111" s="16"/>
      <c r="L1111" s="12"/>
      <c r="M1111" s="12"/>
    </row>
    <row r="1112" spans="11:13" ht="12.75" customHeight="1">
      <c r="K1112" s="16"/>
      <c r="L1112" s="12"/>
      <c r="M1112" s="12"/>
    </row>
    <row r="1113" spans="11:13" ht="12.75" customHeight="1">
      <c r="K1113" s="16"/>
      <c r="L1113" s="12"/>
      <c r="M1113" s="12"/>
    </row>
    <row r="1114" spans="11:13" ht="12.75" customHeight="1">
      <c r="K1114" s="16"/>
      <c r="L1114" s="12"/>
      <c r="M1114" s="12"/>
    </row>
    <row r="1115" spans="11:13" ht="12.75" customHeight="1">
      <c r="K1115" s="16"/>
      <c r="L1115" s="12"/>
      <c r="M1115" s="12"/>
    </row>
    <row r="1116" spans="11:13" ht="12.75" customHeight="1">
      <c r="K1116" s="16"/>
      <c r="L1116" s="12"/>
      <c r="M1116" s="12"/>
    </row>
    <row r="1117" spans="11:13" ht="12.75" customHeight="1">
      <c r="K1117" s="16"/>
      <c r="L1117" s="12"/>
      <c r="M1117" s="12"/>
    </row>
    <row r="1118" spans="11:13" ht="12.75" customHeight="1">
      <c r="K1118" s="16"/>
      <c r="L1118" s="12"/>
      <c r="M1118" s="12"/>
    </row>
    <row r="1119" spans="11:13" ht="12.75" customHeight="1">
      <c r="K1119" s="16"/>
      <c r="L1119" s="12"/>
      <c r="M1119" s="12"/>
    </row>
    <row r="1120" spans="11:13" ht="12.75" customHeight="1">
      <c r="K1120" s="16"/>
      <c r="L1120" s="12"/>
      <c r="M1120" s="12"/>
    </row>
    <row r="1121" spans="11:13" ht="12.75" customHeight="1">
      <c r="K1121" s="16"/>
      <c r="L1121" s="12"/>
      <c r="M1121" s="12"/>
    </row>
    <row r="1122" spans="11:13" ht="12.75" customHeight="1">
      <c r="K1122" s="16"/>
      <c r="L1122" s="12"/>
      <c r="M1122" s="12"/>
    </row>
    <row r="1123" spans="11:13" ht="12.75" customHeight="1">
      <c r="K1123" s="16"/>
      <c r="L1123" s="12"/>
      <c r="M1123" s="12"/>
    </row>
    <row r="1124" spans="11:13" ht="12.75" customHeight="1">
      <c r="K1124" s="16"/>
      <c r="L1124" s="12"/>
      <c r="M1124" s="12"/>
    </row>
    <row r="1125" spans="11:13" ht="12.75" customHeight="1">
      <c r="K1125" s="16"/>
      <c r="L1125" s="12"/>
      <c r="M1125" s="12"/>
    </row>
    <row r="1126" spans="11:13" ht="12.75" customHeight="1">
      <c r="K1126" s="16"/>
      <c r="L1126" s="12"/>
      <c r="M1126" s="12"/>
    </row>
    <row r="1127" spans="11:13" ht="12.75" customHeight="1">
      <c r="K1127" s="16"/>
      <c r="L1127" s="12"/>
      <c r="M1127" s="12"/>
    </row>
    <row r="1128" spans="11:13" ht="12.75" customHeight="1">
      <c r="K1128" s="16"/>
      <c r="L1128" s="12"/>
      <c r="M1128" s="12"/>
    </row>
    <row r="1129" spans="11:13" ht="12.75" customHeight="1">
      <c r="K1129" s="16"/>
      <c r="L1129" s="12"/>
      <c r="M1129" s="12"/>
    </row>
    <row r="1130" spans="11:13" ht="12.75" customHeight="1">
      <c r="K1130" s="16"/>
      <c r="L1130" s="12"/>
      <c r="M1130" s="12"/>
    </row>
    <row r="1131" spans="11:13" ht="12.75" customHeight="1">
      <c r="K1131" s="16"/>
      <c r="L1131" s="12"/>
      <c r="M1131" s="12"/>
    </row>
    <row r="1132" spans="11:13" ht="12.75" customHeight="1">
      <c r="K1132" s="16"/>
      <c r="L1132" s="12"/>
      <c r="M1132" s="12"/>
    </row>
    <row r="1133" spans="11:13" ht="12.75" customHeight="1">
      <c r="K1133" s="16"/>
      <c r="L1133" s="12"/>
      <c r="M1133" s="12"/>
    </row>
    <row r="1134" spans="11:13" ht="12.75" customHeight="1">
      <c r="K1134" s="16"/>
      <c r="L1134" s="12"/>
      <c r="M1134" s="12"/>
    </row>
    <row r="1135" spans="11:13" ht="12.75" customHeight="1">
      <c r="K1135" s="16"/>
      <c r="L1135" s="12"/>
      <c r="M1135" s="12"/>
    </row>
    <row r="1136" spans="11:13" ht="12.75" customHeight="1">
      <c r="K1136" s="16"/>
      <c r="L1136" s="12"/>
      <c r="M1136" s="12"/>
    </row>
    <row r="1137" spans="11:13" ht="12.75" customHeight="1">
      <c r="K1137" s="16"/>
      <c r="L1137" s="12"/>
      <c r="M1137" s="12"/>
    </row>
    <row r="1138" spans="11:13" ht="12.75" customHeight="1">
      <c r="K1138" s="16"/>
      <c r="L1138" s="12"/>
      <c r="M1138" s="12"/>
    </row>
    <row r="1139" spans="11:13" ht="12.75" customHeight="1">
      <c r="K1139" s="16"/>
      <c r="L1139" s="12"/>
      <c r="M1139" s="12"/>
    </row>
    <row r="1140" spans="11:13" ht="12.75" customHeight="1">
      <c r="K1140" s="16"/>
      <c r="L1140" s="12"/>
      <c r="M1140" s="12"/>
    </row>
    <row r="1141" spans="11:13" ht="12.75" customHeight="1">
      <c r="K1141" s="16"/>
      <c r="L1141" s="12"/>
      <c r="M1141" s="12"/>
    </row>
    <row r="1142" spans="11:13" ht="12.75" customHeight="1">
      <c r="K1142" s="16"/>
      <c r="L1142" s="12"/>
      <c r="M1142" s="12"/>
    </row>
    <row r="1143" spans="11:13" ht="12.75" customHeight="1">
      <c r="K1143" s="16"/>
      <c r="L1143" s="12"/>
      <c r="M1143" s="12"/>
    </row>
    <row r="1144" spans="11:13" ht="12.75" customHeight="1">
      <c r="K1144" s="16"/>
      <c r="L1144" s="12"/>
      <c r="M1144" s="12"/>
    </row>
    <row r="1145" spans="11:13" ht="12.75" customHeight="1">
      <c r="K1145" s="16"/>
      <c r="L1145" s="12"/>
      <c r="M1145" s="12"/>
    </row>
    <row r="1146" spans="11:13" ht="12.75" customHeight="1">
      <c r="K1146" s="16"/>
      <c r="L1146" s="12"/>
      <c r="M1146" s="12"/>
    </row>
    <row r="1147" spans="11:13" ht="12.75" customHeight="1">
      <c r="K1147" s="16"/>
      <c r="L1147" s="12"/>
      <c r="M1147" s="12"/>
    </row>
    <row r="1148" spans="11:13" ht="12.75" customHeight="1">
      <c r="K1148" s="16"/>
      <c r="L1148" s="12"/>
      <c r="M1148" s="12"/>
    </row>
    <row r="1149" spans="11:13" ht="12.75" customHeight="1">
      <c r="K1149" s="16"/>
      <c r="L1149" s="12"/>
      <c r="M1149" s="12"/>
    </row>
    <row r="1150" spans="11:13" ht="12.75" customHeight="1">
      <c r="K1150" s="16"/>
      <c r="L1150" s="12"/>
      <c r="M1150" s="12"/>
    </row>
    <row r="1151" spans="11:13" ht="12.75" customHeight="1">
      <c r="K1151" s="16"/>
      <c r="L1151" s="12"/>
      <c r="M1151" s="12"/>
    </row>
    <row r="1152" spans="11:13" ht="12.75" customHeight="1">
      <c r="K1152" s="16"/>
      <c r="L1152" s="12"/>
      <c r="M1152" s="12"/>
    </row>
    <row r="1153" spans="11:13" ht="12.75" customHeight="1">
      <c r="K1153" s="16"/>
      <c r="L1153" s="12"/>
      <c r="M1153" s="12"/>
    </row>
    <row r="1154" spans="11:13" ht="12.75" customHeight="1">
      <c r="K1154" s="16"/>
      <c r="L1154" s="12"/>
      <c r="M1154" s="12"/>
    </row>
    <row r="1155" spans="11:13" ht="12.75" customHeight="1">
      <c r="K1155" s="16"/>
      <c r="L1155" s="12"/>
      <c r="M1155" s="12"/>
    </row>
    <row r="1156" spans="11:13" ht="12.75" customHeight="1">
      <c r="K1156" s="16"/>
      <c r="L1156" s="12"/>
      <c r="M1156" s="12"/>
    </row>
    <row r="1157" spans="11:13" ht="12.75" customHeight="1">
      <c r="K1157" s="16"/>
      <c r="L1157" s="12"/>
      <c r="M1157" s="12"/>
    </row>
    <row r="1158" spans="11:13" ht="12.75" customHeight="1">
      <c r="K1158" s="16"/>
      <c r="L1158" s="12"/>
      <c r="M1158" s="12"/>
    </row>
    <row r="1159" spans="11:13" ht="12.75" customHeight="1">
      <c r="K1159" s="16"/>
      <c r="L1159" s="12"/>
      <c r="M1159" s="12"/>
    </row>
    <row r="1160" spans="11:13" ht="12.75" customHeight="1">
      <c r="K1160" s="16"/>
      <c r="L1160" s="12"/>
      <c r="M1160" s="12"/>
    </row>
    <row r="1161" spans="11:13" ht="12.75" customHeight="1">
      <c r="K1161" s="16"/>
      <c r="L1161" s="12"/>
      <c r="M1161" s="12"/>
    </row>
    <row r="1162" spans="11:13" ht="12.75" customHeight="1">
      <c r="K1162" s="16"/>
      <c r="L1162" s="12"/>
      <c r="M1162" s="12"/>
    </row>
    <row r="1163" spans="11:13" ht="12.75" customHeight="1">
      <c r="K1163" s="16"/>
      <c r="L1163" s="12"/>
      <c r="M1163" s="12"/>
    </row>
    <row r="1164" spans="11:13" ht="12.75" customHeight="1">
      <c r="K1164" s="16"/>
      <c r="L1164" s="12"/>
      <c r="M1164" s="12"/>
    </row>
    <row r="1165" spans="11:13" ht="12.75" customHeight="1">
      <c r="K1165" s="16"/>
      <c r="L1165" s="12"/>
      <c r="M1165" s="12"/>
    </row>
    <row r="1166" spans="11:13" ht="12.75" customHeight="1">
      <c r="K1166" s="16"/>
      <c r="L1166" s="12"/>
      <c r="M1166" s="12"/>
    </row>
    <row r="1167" spans="11:13" ht="12.75" customHeight="1">
      <c r="K1167" s="16"/>
      <c r="L1167" s="12"/>
      <c r="M1167" s="12"/>
    </row>
    <row r="1168" spans="11:13" ht="12.75" customHeight="1">
      <c r="K1168" s="16"/>
      <c r="L1168" s="12"/>
      <c r="M1168" s="12"/>
    </row>
    <row r="1169" spans="11:13" ht="12.75" customHeight="1">
      <c r="K1169" s="16"/>
      <c r="L1169" s="12"/>
      <c r="M1169" s="12"/>
    </row>
    <row r="1170" spans="11:13" ht="12.75" customHeight="1">
      <c r="K1170" s="16"/>
      <c r="L1170" s="12"/>
      <c r="M1170" s="12"/>
    </row>
    <row r="1171" spans="11:13" ht="12.75" customHeight="1">
      <c r="K1171" s="16"/>
      <c r="L1171" s="12"/>
      <c r="M1171" s="12"/>
    </row>
    <row r="1172" spans="11:13" ht="12.75" customHeight="1">
      <c r="K1172" s="16"/>
      <c r="L1172" s="12"/>
      <c r="M1172" s="12"/>
    </row>
    <row r="1173" spans="11:13" ht="12.75" customHeight="1">
      <c r="K1173" s="16"/>
      <c r="L1173" s="12"/>
      <c r="M1173" s="12"/>
    </row>
    <row r="1174" spans="11:13" ht="12.75" customHeight="1">
      <c r="K1174" s="16"/>
      <c r="L1174" s="12"/>
      <c r="M1174" s="12"/>
    </row>
    <row r="1175" spans="11:13" ht="12.75" customHeight="1">
      <c r="K1175" s="16"/>
      <c r="L1175" s="12"/>
      <c r="M1175" s="12"/>
    </row>
    <row r="1176" spans="11:13" ht="12.75" customHeight="1">
      <c r="K1176" s="16"/>
      <c r="L1176" s="12"/>
      <c r="M1176" s="12"/>
    </row>
    <row r="1177" spans="11:13" ht="12.75" customHeight="1">
      <c r="K1177" s="16"/>
      <c r="L1177" s="12"/>
      <c r="M1177" s="12"/>
    </row>
    <row r="1178" spans="11:13" ht="12.75" customHeight="1">
      <c r="K1178" s="16"/>
      <c r="L1178" s="12"/>
      <c r="M1178" s="12"/>
    </row>
    <row r="1179" spans="11:13" ht="12.75" customHeight="1">
      <c r="K1179" s="16"/>
      <c r="L1179" s="12"/>
      <c r="M1179" s="12"/>
    </row>
    <row r="1180" spans="11:13" ht="12.75" customHeight="1">
      <c r="K1180" s="16"/>
      <c r="L1180" s="12"/>
      <c r="M1180" s="12"/>
    </row>
    <row r="1181" spans="11:13" ht="12.75" customHeight="1">
      <c r="K1181" s="16"/>
      <c r="L1181" s="12"/>
      <c r="M1181" s="12"/>
    </row>
    <row r="1182" spans="11:13" ht="12.75" customHeight="1">
      <c r="K1182" s="16"/>
      <c r="L1182" s="12"/>
      <c r="M1182" s="12"/>
    </row>
    <row r="1183" spans="11:13" ht="12.75" customHeight="1">
      <c r="K1183" s="16"/>
      <c r="L1183" s="12"/>
      <c r="M1183" s="12"/>
    </row>
    <row r="1184" spans="11:13" ht="12.75" customHeight="1">
      <c r="K1184" s="16"/>
      <c r="L1184" s="12"/>
      <c r="M1184" s="12"/>
    </row>
    <row r="1185" spans="11:13" ht="12.75" customHeight="1">
      <c r="K1185" s="16"/>
      <c r="L1185" s="12"/>
      <c r="M1185" s="12"/>
    </row>
    <row r="1186" spans="11:13" ht="12.75" customHeight="1">
      <c r="K1186" s="16"/>
      <c r="L1186" s="12"/>
      <c r="M1186" s="12"/>
    </row>
    <row r="1187" spans="11:13" ht="12.75" customHeight="1">
      <c r="K1187" s="16"/>
      <c r="L1187" s="12"/>
      <c r="M1187" s="12"/>
    </row>
    <row r="1188" spans="11:13" ht="12.75" customHeight="1">
      <c r="K1188" s="16"/>
      <c r="L1188" s="12"/>
      <c r="M1188" s="12"/>
    </row>
    <row r="1189" spans="11:13" ht="12.75" customHeight="1">
      <c r="K1189" s="16"/>
      <c r="L1189" s="12"/>
      <c r="M1189" s="12"/>
    </row>
    <row r="1190" spans="11:13" ht="12.75" customHeight="1">
      <c r="K1190" s="16"/>
      <c r="L1190" s="12"/>
      <c r="M1190" s="12"/>
    </row>
    <row r="1191" spans="11:13" ht="12.75" customHeight="1">
      <c r="K1191" s="16"/>
      <c r="L1191" s="12"/>
      <c r="M1191" s="12"/>
    </row>
    <row r="1192" spans="11:13" ht="12.75" customHeight="1">
      <c r="K1192" s="16"/>
      <c r="L1192" s="12"/>
      <c r="M1192" s="12"/>
    </row>
    <row r="1193" spans="11:13" ht="12.75" customHeight="1">
      <c r="K1193" s="16"/>
      <c r="L1193" s="12"/>
      <c r="M1193" s="12"/>
    </row>
    <row r="1194" spans="11:13" ht="12.75" customHeight="1">
      <c r="K1194" s="16"/>
      <c r="L1194" s="12"/>
      <c r="M1194" s="12"/>
    </row>
    <row r="1195" spans="11:13" ht="12.75" customHeight="1">
      <c r="K1195" s="16"/>
      <c r="L1195" s="12"/>
      <c r="M1195" s="12"/>
    </row>
  </sheetData>
  <customSheetViews>
    <customSheetView guid="{BCC6E250-BE62-4BDD-B690-C1A625D8B144}" showPageBreaks="1" printArea="1" hiddenColumns="1" view="pageBreakPreview" showRuler="0">
      <colBreaks count="1" manualBreakCount="1">
        <brk id="5" max="1048575" man="1"/>
      </colBreaks>
      <pageMargins left="0.2" right="0.2" top="1.19" bottom="0.69" header="0.25" footer="0.25"/>
      <printOptions horizontalCentered="1"/>
      <pageSetup scale="85" firstPageNumber="20" orientation="portrait" r:id="rId1"/>
      <headerFooter alignWithMargins="0">
        <oddHeader>&amp;L&amp;"Garamond,Regular"&amp;D &amp;T&amp;C
&amp;"Garamond,Bold"&amp;16Attachment H-1B
Operating Budget
Jones Hall&amp;R&amp;"Garamond,Regular"City of Houston
Operations and Maintenance RFP</oddHeader>
        <oddFooter xml:space="preserve">&amp;R&amp;"Garamond,Regular"&amp;9Page 12
</oddFooter>
      </headerFooter>
    </customSheetView>
  </customSheetViews>
  <phoneticPr fontId="0" type="noConversion"/>
  <printOptions horizontalCentered="1" verticalCentered="1"/>
  <pageMargins left="0.2" right="0.2" top="1.44" bottom="0.69" header="0.25" footer="0.25"/>
  <pageSetup scale="95" firstPageNumber="20" orientation="portrait" r:id="rId2"/>
  <headerFooter alignWithMargins="0">
    <oddHeader>&amp;L&amp;9&amp;D &amp;T&amp;C&amp;"Garamond,Regular"&amp;16
&amp;"Garamond,Bold"Attachment H-1B
Operating Budget
Jones Hall&amp;R&amp;9Houston First Corporation
Operations and Maintenance RFP</oddHeader>
    <oddFooter xml:space="preserve">&amp;R&amp;9Page 18
</oddFooter>
  </headerFooter>
  <colBreaks count="1" manualBreakCount="1">
    <brk id="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195"/>
  <sheetViews>
    <sheetView view="pageLayout" zoomScaleNormal="100" zoomScaleSheetLayoutView="100" workbookViewId="0">
      <selection activeCell="D28" sqref="D28"/>
    </sheetView>
  </sheetViews>
  <sheetFormatPr defaultColWidth="10.7109375" defaultRowHeight="12.75" customHeight="1"/>
  <cols>
    <col min="1" max="1" width="15.42578125" style="1" customWidth="1"/>
    <col min="2" max="2" width="41.28515625" style="19" customWidth="1"/>
    <col min="3" max="3" width="2" style="17" customWidth="1"/>
    <col min="4" max="4" width="14.7109375" style="4" customWidth="1"/>
    <col min="5" max="5" width="18.5703125" style="5" customWidth="1"/>
    <col min="6" max="6" width="13.140625" style="6" hidden="1" customWidth="1"/>
    <col min="7" max="7" width="13" style="6" hidden="1" customWidth="1"/>
    <col min="8" max="8" width="3.42578125" style="6" customWidth="1"/>
    <col min="9" max="10" width="13.140625" style="6" customWidth="1"/>
    <col min="11" max="11" width="13" style="7" customWidth="1"/>
    <col min="12" max="12" width="14" style="7" customWidth="1"/>
    <col min="13" max="16384" width="10.7109375" style="7"/>
  </cols>
  <sheetData>
    <row r="2" spans="1:13" ht="12.75" customHeight="1">
      <c r="B2" s="2"/>
      <c r="C2" s="3"/>
    </row>
    <row r="4" spans="1:13" ht="46.5" customHeight="1">
      <c r="A4" s="381" t="s">
        <v>83</v>
      </c>
      <c r="B4" s="382" t="s">
        <v>0</v>
      </c>
      <c r="C4" s="382"/>
      <c r="D4" s="383" t="s">
        <v>82</v>
      </c>
      <c r="E4" s="384" t="s">
        <v>98</v>
      </c>
      <c r="F4" s="9"/>
      <c r="G4" s="9"/>
      <c r="H4" s="10"/>
      <c r="I4" s="10"/>
      <c r="J4" s="11"/>
      <c r="K4" s="4"/>
      <c r="L4" s="12"/>
      <c r="M4" s="13"/>
    </row>
    <row r="5" spans="1:13" ht="15">
      <c r="A5" s="385"/>
      <c r="B5" s="386"/>
      <c r="C5" s="386"/>
      <c r="D5" s="387"/>
      <c r="E5" s="388"/>
      <c r="F5" s="9"/>
      <c r="G5" s="9"/>
      <c r="H5" s="10"/>
      <c r="I5" s="10"/>
      <c r="J5" s="11"/>
      <c r="K5" s="4"/>
      <c r="L5" s="12"/>
      <c r="M5" s="13"/>
    </row>
    <row r="6" spans="1:13" ht="15">
      <c r="A6" s="389">
        <v>41000</v>
      </c>
      <c r="B6" s="390" t="s">
        <v>3</v>
      </c>
      <c r="C6" s="386"/>
      <c r="D6" s="391"/>
      <c r="E6" s="392"/>
      <c r="F6" s="5"/>
      <c r="G6" s="5"/>
      <c r="H6" s="14"/>
      <c r="I6" s="15"/>
      <c r="J6" s="16"/>
      <c r="K6" s="12"/>
      <c r="L6" s="12"/>
    </row>
    <row r="7" spans="1:13" ht="15">
      <c r="A7" s="393">
        <v>41300</v>
      </c>
      <c r="B7" s="394" t="s">
        <v>4</v>
      </c>
      <c r="C7" s="395"/>
      <c r="D7" s="396"/>
      <c r="E7" s="397"/>
      <c r="F7" s="5"/>
      <c r="G7" s="5"/>
      <c r="H7" s="14"/>
      <c r="I7" s="15"/>
      <c r="J7" s="16"/>
      <c r="K7" s="12"/>
      <c r="L7" s="12"/>
    </row>
    <row r="8" spans="1:13" ht="15">
      <c r="A8" s="393">
        <v>41400</v>
      </c>
      <c r="B8" s="394" t="s">
        <v>5</v>
      </c>
      <c r="C8" s="395"/>
      <c r="D8" s="396"/>
      <c r="E8" s="397"/>
      <c r="F8" s="5"/>
      <c r="G8" s="5"/>
      <c r="H8" s="14"/>
      <c r="I8" s="15"/>
      <c r="J8" s="16"/>
      <c r="K8" s="12"/>
      <c r="L8" s="12"/>
    </row>
    <row r="9" spans="1:13" ht="15">
      <c r="A9" s="393">
        <v>41500</v>
      </c>
      <c r="B9" s="394" t="s">
        <v>6</v>
      </c>
      <c r="C9" s="395"/>
      <c r="D9" s="396"/>
      <c r="E9" s="397"/>
      <c r="F9" s="5"/>
      <c r="G9" s="5"/>
      <c r="H9" s="14"/>
      <c r="I9" s="15"/>
      <c r="J9" s="16"/>
      <c r="K9" s="12"/>
      <c r="L9" s="12"/>
    </row>
    <row r="10" spans="1:13" ht="15">
      <c r="A10" s="393">
        <v>41600</v>
      </c>
      <c r="B10" s="394" t="s">
        <v>7</v>
      </c>
      <c r="C10" s="395"/>
      <c r="D10" s="396"/>
      <c r="E10" s="397"/>
      <c r="F10" s="5"/>
      <c r="G10" s="5"/>
      <c r="H10" s="14"/>
      <c r="I10" s="15"/>
      <c r="J10" s="16"/>
      <c r="K10" s="12"/>
      <c r="L10" s="12"/>
    </row>
    <row r="11" spans="1:13" ht="15">
      <c r="A11" s="393">
        <v>41700</v>
      </c>
      <c r="B11" s="394" t="s">
        <v>8</v>
      </c>
      <c r="C11" s="395"/>
      <c r="D11" s="396"/>
      <c r="E11" s="397"/>
      <c r="F11" s="5"/>
      <c r="G11" s="5"/>
      <c r="H11" s="14"/>
      <c r="I11" s="15"/>
      <c r="J11" s="16"/>
      <c r="K11" s="12"/>
      <c r="L11" s="12"/>
    </row>
    <row r="12" spans="1:13" ht="15">
      <c r="A12" s="393">
        <v>41800</v>
      </c>
      <c r="B12" s="394" t="s">
        <v>9</v>
      </c>
      <c r="C12" s="395"/>
      <c r="D12" s="396"/>
      <c r="E12" s="397"/>
      <c r="F12" s="5"/>
      <c r="G12" s="5"/>
      <c r="H12" s="14"/>
      <c r="I12" s="15"/>
      <c r="J12" s="16"/>
      <c r="K12" s="12"/>
      <c r="L12" s="12"/>
    </row>
    <row r="13" spans="1:13" ht="15">
      <c r="A13" s="393">
        <v>41850</v>
      </c>
      <c r="B13" s="394" t="s">
        <v>10</v>
      </c>
      <c r="C13" s="395"/>
      <c r="D13" s="396"/>
      <c r="E13" s="398"/>
      <c r="F13" s="5"/>
      <c r="G13" s="5"/>
      <c r="H13" s="14"/>
      <c r="I13" s="18"/>
      <c r="J13" s="16"/>
      <c r="K13" s="12"/>
      <c r="L13" s="12"/>
    </row>
    <row r="14" spans="1:13" ht="15">
      <c r="A14" s="393">
        <v>41900</v>
      </c>
      <c r="B14" s="394" t="s">
        <v>11</v>
      </c>
      <c r="C14" s="395"/>
      <c r="D14" s="396"/>
      <c r="E14" s="397"/>
      <c r="F14" s="5"/>
      <c r="G14" s="5"/>
      <c r="H14" s="14"/>
      <c r="I14" s="15"/>
      <c r="J14" s="16"/>
      <c r="K14" s="12"/>
      <c r="L14" s="12"/>
      <c r="M14" s="14"/>
    </row>
    <row r="15" spans="1:13" ht="15">
      <c r="A15" s="399"/>
      <c r="B15" s="400" t="s">
        <v>149</v>
      </c>
      <c r="C15" s="395"/>
      <c r="D15" s="401">
        <f>SUM(D7:D14)</f>
        <v>0</v>
      </c>
      <c r="E15" s="397"/>
      <c r="F15" s="5"/>
      <c r="G15" s="5"/>
      <c r="H15" s="14"/>
      <c r="I15" s="15"/>
      <c r="J15" s="16"/>
      <c r="K15" s="12"/>
      <c r="L15" s="12"/>
      <c r="M15" s="14"/>
    </row>
    <row r="16" spans="1:13" ht="15">
      <c r="A16" s="393">
        <v>41100</v>
      </c>
      <c r="B16" s="394" t="s">
        <v>2</v>
      </c>
      <c r="C16" s="395"/>
      <c r="D16" s="402">
        <f>+'H-1A T.D. Parking'!J10</f>
        <v>0</v>
      </c>
      <c r="E16" s="397"/>
      <c r="F16" s="5"/>
      <c r="G16" s="5"/>
      <c r="H16" s="14"/>
      <c r="I16" s="15"/>
      <c r="J16" s="16"/>
      <c r="K16" s="12"/>
      <c r="L16" s="12"/>
    </row>
    <row r="17" spans="1:13" ht="15">
      <c r="A17" s="399"/>
      <c r="B17" s="390" t="s">
        <v>12</v>
      </c>
      <c r="C17" s="395"/>
      <c r="D17" s="401">
        <f>SUM(D15:D16)</f>
        <v>0</v>
      </c>
      <c r="E17" s="397"/>
      <c r="F17" s="21"/>
      <c r="H17" s="14"/>
      <c r="J17" s="16"/>
      <c r="K17" s="12"/>
      <c r="L17" s="12"/>
    </row>
    <row r="18" spans="1:13" ht="15">
      <c r="A18" s="399"/>
      <c r="B18" s="403"/>
      <c r="C18" s="395"/>
      <c r="D18" s="391"/>
      <c r="E18" s="392"/>
      <c r="F18" s="21"/>
      <c r="H18" s="14"/>
      <c r="J18" s="16"/>
      <c r="K18" s="12"/>
      <c r="L18" s="12"/>
    </row>
    <row r="19" spans="1:13" ht="15">
      <c r="A19" s="389">
        <v>45000</v>
      </c>
      <c r="B19" s="404" t="s">
        <v>13</v>
      </c>
      <c r="C19" s="386"/>
      <c r="D19" s="391"/>
      <c r="E19" s="392"/>
      <c r="F19" s="21"/>
      <c r="H19" s="14"/>
      <c r="J19" s="16"/>
      <c r="K19" s="12"/>
      <c r="L19" s="12"/>
    </row>
    <row r="20" spans="1:13" ht="15">
      <c r="A20" s="393">
        <v>45200</v>
      </c>
      <c r="B20" s="394" t="s">
        <v>14</v>
      </c>
      <c r="C20" s="395"/>
      <c r="D20" s="396"/>
      <c r="E20" s="397"/>
      <c r="F20" s="5"/>
      <c r="G20" s="5"/>
      <c r="H20" s="14"/>
      <c r="I20" s="15"/>
      <c r="J20" s="16"/>
      <c r="K20" s="12"/>
      <c r="L20" s="12"/>
    </row>
    <row r="21" spans="1:13" ht="15">
      <c r="A21" s="393">
        <v>45300</v>
      </c>
      <c r="B21" s="394" t="s">
        <v>15</v>
      </c>
      <c r="C21" s="395"/>
      <c r="D21" s="405">
        <f>+D22+D23</f>
        <v>0</v>
      </c>
      <c r="E21" s="397"/>
      <c r="F21" s="5"/>
      <c r="G21" s="5"/>
      <c r="H21" s="14"/>
      <c r="I21" s="15"/>
      <c r="J21" s="16"/>
      <c r="K21" s="12"/>
      <c r="L21" s="12"/>
    </row>
    <row r="22" spans="1:13" ht="15">
      <c r="A22" s="393">
        <v>45310</v>
      </c>
      <c r="B22" s="406" t="s">
        <v>16</v>
      </c>
      <c r="C22" s="395"/>
      <c r="D22" s="402">
        <f>+'H-1C Year1'!G27</f>
        <v>0</v>
      </c>
      <c r="E22" s="397"/>
      <c r="F22" s="5"/>
      <c r="G22" s="5"/>
      <c r="H22" s="14"/>
      <c r="I22" s="15"/>
      <c r="J22" s="16"/>
      <c r="K22" s="12"/>
      <c r="L22" s="12"/>
    </row>
    <row r="23" spans="1:13" ht="15">
      <c r="A23" s="393">
        <v>45320</v>
      </c>
      <c r="B23" s="406" t="s">
        <v>17</v>
      </c>
      <c r="C23" s="395"/>
      <c r="D23" s="402">
        <f>+'H-1C Year1'!G28</f>
        <v>0</v>
      </c>
      <c r="E23" s="397"/>
      <c r="F23" s="5"/>
      <c r="G23" s="5"/>
      <c r="H23" s="14"/>
      <c r="I23" s="15"/>
      <c r="J23" s="16"/>
      <c r="K23" s="12"/>
      <c r="L23" s="12"/>
    </row>
    <row r="24" spans="1:13" ht="15">
      <c r="A24" s="393">
        <v>45400</v>
      </c>
      <c r="B24" s="394" t="s">
        <v>18</v>
      </c>
      <c r="C24" s="395"/>
      <c r="D24" s="396"/>
      <c r="E24" s="398"/>
      <c r="F24" s="5"/>
      <c r="G24" s="5"/>
      <c r="H24" s="14"/>
      <c r="I24" s="18"/>
      <c r="J24" s="16"/>
      <c r="K24" s="12"/>
      <c r="L24" s="12"/>
    </row>
    <row r="25" spans="1:13" ht="15">
      <c r="A25" s="393">
        <v>45500</v>
      </c>
      <c r="B25" s="394" t="s">
        <v>19</v>
      </c>
      <c r="C25" s="395"/>
      <c r="D25" s="396"/>
      <c r="E25" s="397"/>
      <c r="F25" s="5"/>
      <c r="G25" s="5"/>
      <c r="H25" s="14"/>
      <c r="I25" s="15"/>
      <c r="J25" s="16"/>
      <c r="K25" s="12"/>
      <c r="L25" s="12"/>
      <c r="M25" s="22"/>
    </row>
    <row r="26" spans="1:13" ht="15">
      <c r="A26" s="393">
        <v>45600</v>
      </c>
      <c r="B26" s="394" t="s">
        <v>20</v>
      </c>
      <c r="C26" s="395"/>
      <c r="D26" s="396"/>
      <c r="E26" s="398"/>
      <c r="F26" s="5"/>
      <c r="G26" s="5"/>
      <c r="H26" s="14"/>
      <c r="I26" s="18"/>
      <c r="J26" s="16"/>
      <c r="K26" s="12"/>
      <c r="L26" s="12"/>
      <c r="M26" s="23"/>
    </row>
    <row r="27" spans="1:13" s="32" customFormat="1" ht="15">
      <c r="A27" s="393">
        <v>45700</v>
      </c>
      <c r="B27" s="394" t="s">
        <v>21</v>
      </c>
      <c r="C27" s="395"/>
      <c r="D27" s="396"/>
      <c r="E27" s="397"/>
      <c r="F27" s="21"/>
      <c r="G27" s="6"/>
      <c r="H27" s="14"/>
      <c r="I27" s="6"/>
      <c r="J27" s="16"/>
      <c r="K27" s="30"/>
      <c r="L27" s="30"/>
      <c r="M27" s="31"/>
    </row>
    <row r="28" spans="1:13" ht="15">
      <c r="A28" s="393">
        <v>45800</v>
      </c>
      <c r="B28" s="394" t="s">
        <v>22</v>
      </c>
      <c r="C28" s="395"/>
      <c r="D28" s="402">
        <f>'H-2'!G16</f>
        <v>0</v>
      </c>
      <c r="E28" s="397"/>
      <c r="F28" s="5"/>
      <c r="G28" s="5"/>
      <c r="H28" s="14"/>
      <c r="I28" s="15"/>
      <c r="J28" s="16"/>
      <c r="K28" s="12"/>
      <c r="L28" s="12"/>
      <c r="M28" s="23"/>
    </row>
    <row r="29" spans="1:13" ht="15">
      <c r="A29" s="399"/>
      <c r="B29" s="400" t="s">
        <v>149</v>
      </c>
      <c r="C29" s="395"/>
      <c r="D29" s="401">
        <f>+D20+D21+D24+D25+D26+D27+D28</f>
        <v>0</v>
      </c>
      <c r="E29" s="397"/>
      <c r="F29" s="5"/>
      <c r="G29" s="5"/>
      <c r="H29" s="14"/>
      <c r="I29" s="15"/>
      <c r="J29" s="16"/>
      <c r="K29" s="12"/>
      <c r="L29" s="12"/>
      <c r="M29" s="23"/>
    </row>
    <row r="30" spans="1:13" ht="15">
      <c r="A30" s="393">
        <v>45100</v>
      </c>
      <c r="B30" s="394" t="s">
        <v>2</v>
      </c>
      <c r="C30" s="395"/>
      <c r="D30" s="402">
        <f>+'H-1A T.D. Parking'!J16</f>
        <v>0</v>
      </c>
      <c r="E30" s="397"/>
      <c r="F30" s="21"/>
      <c r="H30" s="14"/>
      <c r="J30" s="16"/>
      <c r="K30" s="12"/>
      <c r="L30" s="12"/>
    </row>
    <row r="31" spans="1:13" ht="15">
      <c r="A31" s="399"/>
      <c r="B31" s="404" t="s">
        <v>23</v>
      </c>
      <c r="C31" s="395"/>
      <c r="D31" s="401">
        <f>SUM(D29:D30)</f>
        <v>0</v>
      </c>
      <c r="E31" s="397"/>
      <c r="F31" s="5"/>
      <c r="G31" s="5"/>
      <c r="H31" s="14"/>
      <c r="I31" s="15"/>
      <c r="J31" s="16"/>
      <c r="K31" s="12"/>
      <c r="L31" s="12"/>
      <c r="M31" s="23"/>
    </row>
    <row r="32" spans="1:13" ht="15">
      <c r="A32" s="399"/>
      <c r="B32" s="404"/>
      <c r="C32" s="386"/>
      <c r="D32" s="391"/>
      <c r="E32" s="407"/>
      <c r="F32" s="5"/>
      <c r="G32" s="5"/>
      <c r="H32" s="14"/>
      <c r="I32" s="18"/>
      <c r="J32" s="16"/>
      <c r="K32" s="12"/>
      <c r="L32" s="12"/>
      <c r="M32" s="23"/>
    </row>
    <row r="33" spans="1:14" s="32" customFormat="1" ht="15">
      <c r="A33" s="399"/>
      <c r="B33" s="390" t="s">
        <v>24</v>
      </c>
      <c r="C33" s="386"/>
      <c r="D33" s="401">
        <f>D17+D31</f>
        <v>0</v>
      </c>
      <c r="E33" s="398"/>
      <c r="F33" s="16"/>
      <c r="G33" s="5"/>
      <c r="H33" s="14"/>
      <c r="I33" s="18"/>
      <c r="J33" s="16"/>
      <c r="K33" s="30"/>
      <c r="L33" s="30"/>
      <c r="M33" s="31"/>
    </row>
    <row r="34" spans="1:14" s="32" customFormat="1" ht="15">
      <c r="A34" s="399"/>
      <c r="B34" s="390"/>
      <c r="C34" s="386"/>
      <c r="D34" s="408"/>
      <c r="E34" s="416"/>
      <c r="F34" s="16"/>
      <c r="G34" s="5"/>
      <c r="H34" s="14"/>
      <c r="I34" s="18"/>
      <c r="J34" s="16"/>
      <c r="K34" s="30"/>
      <c r="L34" s="30"/>
      <c r="M34" s="31"/>
    </row>
    <row r="35" spans="1:14" ht="15">
      <c r="A35" s="389">
        <v>80400</v>
      </c>
      <c r="B35" s="390" t="s">
        <v>131</v>
      </c>
      <c r="C35" s="395"/>
      <c r="D35" s="409"/>
      <c r="E35" s="415"/>
      <c r="G35" s="5"/>
      <c r="L35" s="12"/>
      <c r="M35" s="12"/>
      <c r="N35" s="12"/>
    </row>
    <row r="36" spans="1:14" ht="15">
      <c r="A36" s="393">
        <v>80485</v>
      </c>
      <c r="B36" s="406" t="s">
        <v>147</v>
      </c>
      <c r="C36" s="395"/>
      <c r="D36" s="396"/>
      <c r="E36" s="410"/>
      <c r="J36" s="16"/>
      <c r="K36" s="12"/>
      <c r="L36" s="12"/>
    </row>
    <row r="37" spans="1:14" ht="15">
      <c r="A37" s="393">
        <v>80490</v>
      </c>
      <c r="B37" s="406" t="s">
        <v>36</v>
      </c>
      <c r="C37" s="395"/>
      <c r="D37" s="396"/>
      <c r="E37" s="410"/>
      <c r="J37" s="16"/>
      <c r="K37" s="12"/>
      <c r="L37" s="12"/>
    </row>
    <row r="38" spans="1:14" ht="15">
      <c r="A38" s="393">
        <v>80495</v>
      </c>
      <c r="B38" s="406" t="s">
        <v>2</v>
      </c>
      <c r="C38" s="395"/>
      <c r="D38" s="411">
        <f>+'H-1A T.D. Parking'!J19</f>
        <v>0</v>
      </c>
      <c r="E38" s="410"/>
      <c r="J38" s="16"/>
      <c r="K38" s="12"/>
      <c r="L38" s="12"/>
    </row>
    <row r="39" spans="1:14" ht="15">
      <c r="A39" s="412"/>
      <c r="B39" s="413" t="s">
        <v>148</v>
      </c>
      <c r="C39" s="395"/>
      <c r="D39" s="401">
        <f>SUM(D36:D38)</f>
        <v>0</v>
      </c>
      <c r="E39" s="410"/>
      <c r="J39" s="16"/>
      <c r="K39" s="12"/>
      <c r="L39" s="12"/>
    </row>
    <row r="40" spans="1:14" ht="15">
      <c r="A40" s="412"/>
      <c r="B40" s="413"/>
      <c r="C40" s="395"/>
      <c r="D40" s="414"/>
      <c r="E40" s="392"/>
      <c r="J40" s="16"/>
      <c r="K40" s="12"/>
      <c r="L40" s="12"/>
    </row>
    <row r="41" spans="1:14" ht="15">
      <c r="A41" s="412"/>
      <c r="B41" s="404" t="s">
        <v>132</v>
      </c>
      <c r="C41" s="395"/>
      <c r="D41" s="401">
        <f>D39</f>
        <v>0</v>
      </c>
      <c r="E41" s="410"/>
      <c r="J41" s="16"/>
      <c r="K41" s="12"/>
      <c r="L41" s="12"/>
    </row>
    <row r="42" spans="1:14" ht="15">
      <c r="A42" s="385"/>
      <c r="B42" s="403"/>
      <c r="C42" s="395"/>
      <c r="D42" s="387"/>
      <c r="E42" s="392"/>
      <c r="J42" s="16"/>
      <c r="K42" s="12"/>
      <c r="L42" s="12"/>
    </row>
    <row r="43" spans="1:14" ht="15">
      <c r="A43" s="385"/>
      <c r="B43" s="390" t="s">
        <v>99</v>
      </c>
      <c r="C43" s="395"/>
      <c r="D43" s="401">
        <f>+D33+D41</f>
        <v>0</v>
      </c>
      <c r="E43" s="410"/>
      <c r="J43" s="16"/>
      <c r="K43" s="12"/>
      <c r="L43" s="12"/>
    </row>
    <row r="44" spans="1:14" ht="12.75" customHeight="1">
      <c r="J44" s="16"/>
      <c r="K44" s="12"/>
      <c r="L44" s="12"/>
    </row>
    <row r="45" spans="1:14" ht="12.75" customHeight="1">
      <c r="J45" s="16"/>
      <c r="K45" s="12"/>
      <c r="L45" s="12"/>
    </row>
    <row r="46" spans="1:14" ht="12.75" customHeight="1">
      <c r="J46" s="16"/>
      <c r="K46" s="12"/>
      <c r="L46" s="12"/>
    </row>
    <row r="47" spans="1:14" ht="12.75" customHeight="1">
      <c r="J47" s="16"/>
      <c r="K47" s="12"/>
      <c r="L47" s="12"/>
    </row>
    <row r="48" spans="1:14" ht="12.75" customHeight="1">
      <c r="J48" s="16"/>
      <c r="K48" s="12"/>
      <c r="L48" s="12"/>
    </row>
    <row r="49" spans="10:12" ht="12.75" customHeight="1">
      <c r="J49" s="16"/>
      <c r="K49" s="12"/>
      <c r="L49" s="12"/>
    </row>
    <row r="50" spans="10:12" ht="12.75" customHeight="1">
      <c r="J50" s="16"/>
      <c r="K50" s="12"/>
      <c r="L50" s="12"/>
    </row>
    <row r="51" spans="10:12" ht="12.75" customHeight="1">
      <c r="J51" s="16"/>
      <c r="K51" s="12"/>
      <c r="L51" s="12"/>
    </row>
    <row r="52" spans="10:12" ht="12.75" customHeight="1">
      <c r="J52" s="16"/>
      <c r="K52" s="12"/>
      <c r="L52" s="12"/>
    </row>
    <row r="53" spans="10:12" ht="12.75" customHeight="1">
      <c r="J53" s="16"/>
      <c r="K53" s="12"/>
      <c r="L53" s="12"/>
    </row>
    <row r="54" spans="10:12" ht="12.75" customHeight="1">
      <c r="J54" s="16"/>
      <c r="K54" s="12"/>
      <c r="L54" s="12"/>
    </row>
    <row r="55" spans="10:12" ht="12.75" customHeight="1">
      <c r="J55" s="16"/>
      <c r="K55" s="12"/>
      <c r="L55" s="12"/>
    </row>
    <row r="56" spans="10:12" ht="12.75" customHeight="1">
      <c r="J56" s="16"/>
      <c r="K56" s="12"/>
      <c r="L56" s="12"/>
    </row>
    <row r="57" spans="10:12" ht="12.75" customHeight="1">
      <c r="J57" s="16"/>
      <c r="K57" s="12"/>
      <c r="L57" s="12"/>
    </row>
    <row r="58" spans="10:12" ht="12.75" customHeight="1">
      <c r="J58" s="16"/>
      <c r="K58" s="12"/>
      <c r="L58" s="12"/>
    </row>
    <row r="59" spans="10:12" ht="12.75" customHeight="1">
      <c r="J59" s="16"/>
      <c r="K59" s="12"/>
      <c r="L59" s="12"/>
    </row>
    <row r="60" spans="10:12" ht="12.75" customHeight="1">
      <c r="J60" s="16"/>
      <c r="K60" s="12"/>
      <c r="L60" s="12"/>
    </row>
    <row r="61" spans="10:12" ht="12.75" customHeight="1">
      <c r="J61" s="16"/>
      <c r="K61" s="12"/>
      <c r="L61" s="12"/>
    </row>
    <row r="62" spans="10:12" ht="12.75" customHeight="1">
      <c r="J62" s="16"/>
      <c r="K62" s="12"/>
      <c r="L62" s="12"/>
    </row>
    <row r="63" spans="10:12" ht="12.75" customHeight="1">
      <c r="J63" s="16"/>
      <c r="K63" s="12"/>
      <c r="L63" s="12"/>
    </row>
    <row r="64" spans="10:12" ht="12.75" customHeight="1">
      <c r="J64" s="16"/>
      <c r="K64" s="12"/>
      <c r="L64" s="12"/>
    </row>
    <row r="65" spans="10:12" ht="12.75" customHeight="1">
      <c r="J65" s="16"/>
      <c r="K65" s="12"/>
      <c r="L65" s="12"/>
    </row>
    <row r="66" spans="10:12" ht="12.75" customHeight="1">
      <c r="J66" s="16"/>
      <c r="K66" s="12"/>
      <c r="L66" s="12"/>
    </row>
    <row r="67" spans="10:12" ht="12.75" customHeight="1">
      <c r="J67" s="16"/>
      <c r="K67" s="12"/>
      <c r="L67" s="12"/>
    </row>
    <row r="68" spans="10:12" ht="12.75" customHeight="1">
      <c r="J68" s="16"/>
      <c r="K68" s="12"/>
      <c r="L68" s="12"/>
    </row>
    <row r="69" spans="10:12" ht="12.75" customHeight="1">
      <c r="J69" s="16"/>
      <c r="K69" s="12"/>
      <c r="L69" s="12"/>
    </row>
    <row r="70" spans="10:12" ht="12.75" customHeight="1">
      <c r="J70" s="16"/>
      <c r="K70" s="12"/>
      <c r="L70" s="12"/>
    </row>
    <row r="71" spans="10:12" ht="12.75" customHeight="1">
      <c r="J71" s="16"/>
      <c r="K71" s="12"/>
      <c r="L71" s="12"/>
    </row>
    <row r="72" spans="10:12" ht="12.75" customHeight="1">
      <c r="J72" s="16"/>
      <c r="K72" s="12"/>
      <c r="L72" s="12"/>
    </row>
    <row r="73" spans="10:12" ht="12.75" customHeight="1">
      <c r="J73" s="16"/>
      <c r="K73" s="12"/>
      <c r="L73" s="12"/>
    </row>
    <row r="74" spans="10:12" ht="12.75" customHeight="1">
      <c r="J74" s="16"/>
      <c r="K74" s="12"/>
      <c r="L74" s="12"/>
    </row>
    <row r="75" spans="10:12" ht="12.75" customHeight="1">
      <c r="J75" s="16"/>
      <c r="K75" s="12"/>
      <c r="L75" s="12"/>
    </row>
    <row r="76" spans="10:12" ht="12.75" customHeight="1">
      <c r="J76" s="16"/>
      <c r="K76" s="12"/>
      <c r="L76" s="12"/>
    </row>
    <row r="77" spans="10:12" ht="12.75" customHeight="1">
      <c r="J77" s="16"/>
      <c r="K77" s="12"/>
      <c r="L77" s="12"/>
    </row>
    <row r="78" spans="10:12" ht="12.75" customHeight="1">
      <c r="J78" s="16"/>
      <c r="K78" s="12"/>
      <c r="L78" s="12"/>
    </row>
    <row r="79" spans="10:12" ht="12.75" customHeight="1">
      <c r="J79" s="16"/>
      <c r="K79" s="12"/>
      <c r="L79" s="12"/>
    </row>
    <row r="80" spans="10:12" ht="12.75" customHeight="1">
      <c r="J80" s="16"/>
      <c r="K80" s="12"/>
      <c r="L80" s="12"/>
    </row>
    <row r="81" spans="10:12" ht="12.75" customHeight="1">
      <c r="J81" s="16"/>
      <c r="K81" s="12"/>
      <c r="L81" s="12"/>
    </row>
    <row r="82" spans="10:12" ht="12.75" customHeight="1">
      <c r="J82" s="16"/>
      <c r="K82" s="12"/>
      <c r="L82" s="12"/>
    </row>
    <row r="83" spans="10:12" ht="12.75" customHeight="1">
      <c r="J83" s="16"/>
      <c r="K83" s="12"/>
      <c r="L83" s="12"/>
    </row>
    <row r="84" spans="10:12" ht="12.75" customHeight="1">
      <c r="J84" s="16"/>
      <c r="K84" s="12"/>
      <c r="L84" s="12"/>
    </row>
    <row r="85" spans="10:12" ht="12.75" customHeight="1">
      <c r="J85" s="16"/>
      <c r="K85" s="12"/>
      <c r="L85" s="12"/>
    </row>
    <row r="86" spans="10:12" ht="12.75" customHeight="1">
      <c r="J86" s="16"/>
      <c r="K86" s="12"/>
      <c r="L86" s="12"/>
    </row>
    <row r="87" spans="10:12" ht="12.75" customHeight="1">
      <c r="J87" s="16"/>
      <c r="K87" s="12"/>
      <c r="L87" s="12"/>
    </row>
    <row r="88" spans="10:12" ht="12.75" customHeight="1">
      <c r="J88" s="16"/>
      <c r="K88" s="12"/>
      <c r="L88" s="12"/>
    </row>
    <row r="89" spans="10:12" ht="12.75" customHeight="1">
      <c r="J89" s="16"/>
      <c r="K89" s="12"/>
      <c r="L89" s="12"/>
    </row>
    <row r="90" spans="10:12" ht="12.75" customHeight="1">
      <c r="J90" s="16"/>
      <c r="K90" s="12"/>
      <c r="L90" s="12"/>
    </row>
    <row r="91" spans="10:12" ht="12.75" customHeight="1">
      <c r="J91" s="16"/>
      <c r="K91" s="12"/>
      <c r="L91" s="12"/>
    </row>
    <row r="92" spans="10:12" ht="12.75" customHeight="1">
      <c r="J92" s="16"/>
      <c r="K92" s="12"/>
      <c r="L92" s="12"/>
    </row>
    <row r="93" spans="10:12" ht="12.75" customHeight="1">
      <c r="J93" s="16"/>
      <c r="K93" s="12"/>
      <c r="L93" s="12"/>
    </row>
    <row r="94" spans="10:12" ht="12.75" customHeight="1">
      <c r="J94" s="16"/>
      <c r="K94" s="12"/>
      <c r="L94" s="12"/>
    </row>
    <row r="95" spans="10:12" ht="12.75" customHeight="1">
      <c r="J95" s="16"/>
      <c r="K95" s="12"/>
      <c r="L95" s="12"/>
    </row>
    <row r="96" spans="10:12" ht="12.75" customHeight="1">
      <c r="J96" s="16"/>
      <c r="K96" s="12"/>
      <c r="L96" s="12"/>
    </row>
    <row r="97" spans="10:12" ht="12.75" customHeight="1">
      <c r="J97" s="16"/>
      <c r="K97" s="12"/>
      <c r="L97" s="12"/>
    </row>
    <row r="98" spans="10:12" ht="12.75" customHeight="1">
      <c r="J98" s="16"/>
      <c r="K98" s="12"/>
      <c r="L98" s="12"/>
    </row>
    <row r="99" spans="10:12" ht="12.75" customHeight="1">
      <c r="J99" s="16"/>
      <c r="K99" s="12"/>
      <c r="L99" s="12"/>
    </row>
    <row r="100" spans="10:12" ht="12.75" customHeight="1">
      <c r="J100" s="16"/>
      <c r="K100" s="12"/>
      <c r="L100" s="12"/>
    </row>
    <row r="101" spans="10:12" ht="12.75" customHeight="1">
      <c r="J101" s="16"/>
      <c r="K101" s="12"/>
      <c r="L101" s="12"/>
    </row>
    <row r="102" spans="10:12" ht="12.75" customHeight="1">
      <c r="J102" s="16"/>
      <c r="K102" s="12"/>
      <c r="L102" s="12"/>
    </row>
    <row r="103" spans="10:12" ht="12.75" customHeight="1">
      <c r="J103" s="16"/>
      <c r="K103" s="12"/>
      <c r="L103" s="12"/>
    </row>
    <row r="104" spans="10:12" ht="12.75" customHeight="1">
      <c r="J104" s="16"/>
      <c r="K104" s="12"/>
      <c r="L104" s="12"/>
    </row>
    <row r="105" spans="10:12" ht="12.75" customHeight="1">
      <c r="J105" s="16"/>
      <c r="K105" s="12"/>
      <c r="L105" s="12"/>
    </row>
    <row r="106" spans="10:12" ht="12.75" customHeight="1">
      <c r="J106" s="16"/>
      <c r="K106" s="12"/>
      <c r="L106" s="12"/>
    </row>
    <row r="107" spans="10:12" ht="12.75" customHeight="1">
      <c r="J107" s="16"/>
      <c r="K107" s="12"/>
      <c r="L107" s="12"/>
    </row>
    <row r="108" spans="10:12" ht="12.75" customHeight="1">
      <c r="J108" s="16"/>
      <c r="K108" s="12"/>
      <c r="L108" s="12"/>
    </row>
    <row r="109" spans="10:12" ht="12.75" customHeight="1">
      <c r="J109" s="16"/>
      <c r="K109" s="12"/>
      <c r="L109" s="12"/>
    </row>
    <row r="110" spans="10:12" ht="12.75" customHeight="1">
      <c r="J110" s="16"/>
      <c r="K110" s="12"/>
      <c r="L110" s="12"/>
    </row>
    <row r="111" spans="10:12" ht="12.75" customHeight="1">
      <c r="J111" s="16"/>
      <c r="K111" s="12"/>
      <c r="L111" s="12"/>
    </row>
    <row r="112" spans="10:12" ht="12.75" customHeight="1">
      <c r="J112" s="16"/>
      <c r="K112" s="12"/>
      <c r="L112" s="12"/>
    </row>
    <row r="113" spans="10:12" ht="12.75" customHeight="1">
      <c r="J113" s="16"/>
      <c r="K113" s="12"/>
      <c r="L113" s="12"/>
    </row>
    <row r="114" spans="10:12" ht="12.75" customHeight="1">
      <c r="J114" s="16"/>
      <c r="K114" s="12"/>
      <c r="L114" s="12"/>
    </row>
    <row r="115" spans="10:12" ht="12.75" customHeight="1">
      <c r="J115" s="16"/>
      <c r="K115" s="12"/>
      <c r="L115" s="12"/>
    </row>
    <row r="116" spans="10:12" ht="12.75" customHeight="1">
      <c r="J116" s="16"/>
      <c r="K116" s="12"/>
      <c r="L116" s="12"/>
    </row>
    <row r="117" spans="10:12" ht="12.75" customHeight="1">
      <c r="J117" s="16"/>
      <c r="K117" s="12"/>
      <c r="L117" s="12"/>
    </row>
    <row r="118" spans="10:12" ht="12.75" customHeight="1">
      <c r="J118" s="16"/>
      <c r="K118" s="12"/>
      <c r="L118" s="12"/>
    </row>
    <row r="119" spans="10:12" ht="12.75" customHeight="1">
      <c r="J119" s="16"/>
      <c r="K119" s="12"/>
      <c r="L119" s="12"/>
    </row>
    <row r="120" spans="10:12" ht="12.75" customHeight="1">
      <c r="J120" s="16"/>
      <c r="K120" s="12"/>
      <c r="L120" s="12"/>
    </row>
    <row r="121" spans="10:12" ht="12.75" customHeight="1">
      <c r="J121" s="16"/>
      <c r="K121" s="12"/>
      <c r="L121" s="12"/>
    </row>
    <row r="122" spans="10:12" ht="12.75" customHeight="1">
      <c r="J122" s="16"/>
      <c r="K122" s="12"/>
      <c r="L122" s="12"/>
    </row>
    <row r="123" spans="10:12" ht="12.75" customHeight="1">
      <c r="J123" s="16"/>
      <c r="K123" s="12"/>
      <c r="L123" s="12"/>
    </row>
    <row r="124" spans="10:12" ht="12.75" customHeight="1">
      <c r="J124" s="16"/>
      <c r="K124" s="12"/>
      <c r="L124" s="12"/>
    </row>
    <row r="125" spans="10:12" ht="12.75" customHeight="1">
      <c r="J125" s="16"/>
      <c r="K125" s="12"/>
      <c r="L125" s="12"/>
    </row>
    <row r="126" spans="10:12" ht="12.75" customHeight="1">
      <c r="J126" s="16"/>
      <c r="K126" s="12"/>
      <c r="L126" s="12"/>
    </row>
    <row r="127" spans="10:12" ht="12.75" customHeight="1">
      <c r="J127" s="16"/>
      <c r="K127" s="12"/>
      <c r="L127" s="12"/>
    </row>
    <row r="128" spans="10:12" ht="12.75" customHeight="1">
      <c r="J128" s="16"/>
      <c r="K128" s="12"/>
      <c r="L128" s="12"/>
    </row>
    <row r="129" spans="10:12" ht="12.75" customHeight="1">
      <c r="J129" s="16"/>
      <c r="K129" s="12"/>
      <c r="L129" s="12"/>
    </row>
    <row r="130" spans="10:12" ht="12.75" customHeight="1">
      <c r="J130" s="16"/>
      <c r="K130" s="12"/>
      <c r="L130" s="12"/>
    </row>
    <row r="131" spans="10:12" ht="12.75" customHeight="1">
      <c r="J131" s="16"/>
      <c r="K131" s="12"/>
      <c r="L131" s="12"/>
    </row>
    <row r="132" spans="10:12" ht="12.75" customHeight="1">
      <c r="J132" s="16"/>
      <c r="K132" s="12"/>
      <c r="L132" s="12"/>
    </row>
    <row r="133" spans="10:12" ht="12.75" customHeight="1">
      <c r="J133" s="16"/>
      <c r="K133" s="12"/>
      <c r="L133" s="12"/>
    </row>
    <row r="134" spans="10:12" ht="12.75" customHeight="1">
      <c r="J134" s="16"/>
      <c r="K134" s="12"/>
      <c r="L134" s="12"/>
    </row>
    <row r="135" spans="10:12" ht="12.75" customHeight="1">
      <c r="J135" s="16"/>
      <c r="K135" s="12"/>
      <c r="L135" s="12"/>
    </row>
    <row r="136" spans="10:12" ht="12.75" customHeight="1">
      <c r="J136" s="16"/>
      <c r="K136" s="12"/>
      <c r="L136" s="12"/>
    </row>
    <row r="137" spans="10:12" ht="12.75" customHeight="1">
      <c r="J137" s="16"/>
      <c r="K137" s="12"/>
      <c r="L137" s="12"/>
    </row>
    <row r="138" spans="10:12" ht="12.75" customHeight="1">
      <c r="J138" s="16"/>
      <c r="K138" s="12"/>
      <c r="L138" s="12"/>
    </row>
    <row r="139" spans="10:12" ht="12.75" customHeight="1">
      <c r="J139" s="16"/>
      <c r="K139" s="12"/>
      <c r="L139" s="12"/>
    </row>
    <row r="140" spans="10:12" ht="12.75" customHeight="1">
      <c r="J140" s="16"/>
      <c r="K140" s="12"/>
      <c r="L140" s="12"/>
    </row>
    <row r="141" spans="10:12" ht="12.75" customHeight="1">
      <c r="J141" s="16"/>
      <c r="K141" s="12"/>
      <c r="L141" s="12"/>
    </row>
    <row r="142" spans="10:12" ht="12.75" customHeight="1">
      <c r="J142" s="16"/>
      <c r="K142" s="12"/>
      <c r="L142" s="12"/>
    </row>
    <row r="143" spans="10:12" ht="12.75" customHeight="1">
      <c r="J143" s="16"/>
      <c r="K143" s="12"/>
      <c r="L143" s="12"/>
    </row>
    <row r="144" spans="10:12" ht="12.75" customHeight="1">
      <c r="J144" s="16"/>
      <c r="K144" s="12"/>
      <c r="L144" s="12"/>
    </row>
    <row r="145" spans="10:12" ht="12.75" customHeight="1">
      <c r="J145" s="16"/>
      <c r="K145" s="12"/>
      <c r="L145" s="12"/>
    </row>
    <row r="146" spans="10:12" ht="12.75" customHeight="1">
      <c r="J146" s="16"/>
      <c r="K146" s="12"/>
      <c r="L146" s="12"/>
    </row>
    <row r="147" spans="10:12" ht="12.75" customHeight="1">
      <c r="J147" s="16"/>
      <c r="K147" s="12"/>
      <c r="L147" s="12"/>
    </row>
    <row r="148" spans="10:12" ht="12.75" customHeight="1">
      <c r="J148" s="16"/>
      <c r="K148" s="12"/>
      <c r="L148" s="12"/>
    </row>
    <row r="149" spans="10:12" ht="12.75" customHeight="1">
      <c r="J149" s="16"/>
      <c r="K149" s="12"/>
      <c r="L149" s="12"/>
    </row>
    <row r="150" spans="10:12" ht="12.75" customHeight="1">
      <c r="J150" s="16"/>
      <c r="K150" s="12"/>
      <c r="L150" s="12"/>
    </row>
    <row r="151" spans="10:12" ht="12.75" customHeight="1">
      <c r="J151" s="16"/>
      <c r="K151" s="12"/>
      <c r="L151" s="12"/>
    </row>
    <row r="152" spans="10:12" ht="12.75" customHeight="1">
      <c r="J152" s="16"/>
      <c r="K152" s="12"/>
      <c r="L152" s="12"/>
    </row>
    <row r="153" spans="10:12" ht="12.75" customHeight="1">
      <c r="J153" s="16"/>
      <c r="K153" s="12"/>
      <c r="L153" s="12"/>
    </row>
    <row r="154" spans="10:12" ht="12.75" customHeight="1">
      <c r="J154" s="16"/>
      <c r="K154" s="12"/>
      <c r="L154" s="12"/>
    </row>
    <row r="155" spans="10:12" ht="12.75" customHeight="1">
      <c r="J155" s="16"/>
      <c r="K155" s="12"/>
      <c r="L155" s="12"/>
    </row>
    <row r="156" spans="10:12" ht="12.75" customHeight="1">
      <c r="J156" s="16"/>
      <c r="K156" s="12"/>
      <c r="L156" s="12"/>
    </row>
    <row r="157" spans="10:12" ht="12.75" customHeight="1">
      <c r="J157" s="16"/>
      <c r="K157" s="12"/>
      <c r="L157" s="12"/>
    </row>
    <row r="158" spans="10:12" ht="12.75" customHeight="1">
      <c r="J158" s="16"/>
      <c r="K158" s="12"/>
      <c r="L158" s="12"/>
    </row>
    <row r="159" spans="10:12" ht="12.75" customHeight="1">
      <c r="J159" s="16"/>
      <c r="K159" s="12"/>
      <c r="L159" s="12"/>
    </row>
    <row r="160" spans="10:12" ht="12.75" customHeight="1">
      <c r="J160" s="16"/>
      <c r="K160" s="12"/>
      <c r="L160" s="12"/>
    </row>
    <row r="161" spans="10:12" ht="12.75" customHeight="1">
      <c r="J161" s="16"/>
      <c r="K161" s="12"/>
      <c r="L161" s="12"/>
    </row>
    <row r="162" spans="10:12" ht="12.75" customHeight="1">
      <c r="J162" s="16"/>
      <c r="K162" s="12"/>
      <c r="L162" s="12"/>
    </row>
    <row r="163" spans="10:12" ht="12.75" customHeight="1">
      <c r="J163" s="16"/>
      <c r="K163" s="12"/>
      <c r="L163" s="12"/>
    </row>
    <row r="164" spans="10:12" ht="12.75" customHeight="1">
      <c r="J164" s="16"/>
      <c r="K164" s="12"/>
      <c r="L164" s="12"/>
    </row>
    <row r="165" spans="10:12" ht="12.75" customHeight="1">
      <c r="J165" s="16"/>
      <c r="K165" s="12"/>
      <c r="L165" s="12"/>
    </row>
    <row r="166" spans="10:12" ht="12.75" customHeight="1">
      <c r="J166" s="16"/>
      <c r="K166" s="12"/>
      <c r="L166" s="12"/>
    </row>
    <row r="167" spans="10:12" ht="12.75" customHeight="1">
      <c r="J167" s="16"/>
      <c r="K167" s="12"/>
      <c r="L167" s="12"/>
    </row>
    <row r="168" spans="10:12" ht="12.75" customHeight="1">
      <c r="J168" s="16"/>
      <c r="K168" s="12"/>
      <c r="L168" s="12"/>
    </row>
    <row r="169" spans="10:12" ht="12.75" customHeight="1">
      <c r="J169" s="16"/>
      <c r="K169" s="12"/>
      <c r="L169" s="12"/>
    </row>
    <row r="170" spans="10:12" ht="12.75" customHeight="1">
      <c r="J170" s="16"/>
      <c r="K170" s="12"/>
      <c r="L170" s="12"/>
    </row>
    <row r="171" spans="10:12" ht="12.75" customHeight="1">
      <c r="J171" s="16"/>
      <c r="K171" s="12"/>
      <c r="L171" s="12"/>
    </row>
    <row r="172" spans="10:12" ht="12.75" customHeight="1">
      <c r="J172" s="16"/>
      <c r="K172" s="12"/>
      <c r="L172" s="12"/>
    </row>
    <row r="173" spans="10:12" ht="12.75" customHeight="1">
      <c r="J173" s="16"/>
      <c r="K173" s="12"/>
      <c r="L173" s="12"/>
    </row>
    <row r="174" spans="10:12" ht="12.75" customHeight="1">
      <c r="J174" s="16"/>
      <c r="K174" s="12"/>
      <c r="L174" s="12"/>
    </row>
    <row r="175" spans="10:12" ht="12.75" customHeight="1">
      <c r="J175" s="16"/>
      <c r="K175" s="12"/>
      <c r="L175" s="12"/>
    </row>
    <row r="176" spans="10:12" ht="12.75" customHeight="1">
      <c r="J176" s="16"/>
      <c r="K176" s="12"/>
      <c r="L176" s="12"/>
    </row>
    <row r="177" spans="10:12" ht="12.75" customHeight="1">
      <c r="J177" s="16"/>
      <c r="K177" s="12"/>
      <c r="L177" s="12"/>
    </row>
    <row r="178" spans="10:12" ht="12.75" customHeight="1">
      <c r="J178" s="16"/>
      <c r="K178" s="12"/>
      <c r="L178" s="12"/>
    </row>
    <row r="179" spans="10:12" ht="12.75" customHeight="1">
      <c r="J179" s="16"/>
      <c r="K179" s="12"/>
      <c r="L179" s="12"/>
    </row>
    <row r="180" spans="10:12" ht="12.75" customHeight="1">
      <c r="J180" s="16"/>
      <c r="K180" s="12"/>
      <c r="L180" s="12"/>
    </row>
    <row r="181" spans="10:12" ht="12.75" customHeight="1">
      <c r="J181" s="16"/>
      <c r="K181" s="12"/>
      <c r="L181" s="12"/>
    </row>
    <row r="182" spans="10:12" ht="12.75" customHeight="1">
      <c r="J182" s="16"/>
      <c r="K182" s="12"/>
      <c r="L182" s="12"/>
    </row>
    <row r="183" spans="10:12" ht="12.75" customHeight="1">
      <c r="J183" s="16"/>
      <c r="K183" s="12"/>
      <c r="L183" s="12"/>
    </row>
    <row r="184" spans="10:12" ht="12.75" customHeight="1">
      <c r="J184" s="16"/>
      <c r="K184" s="12"/>
      <c r="L184" s="12"/>
    </row>
    <row r="185" spans="10:12" ht="12.75" customHeight="1">
      <c r="J185" s="16"/>
      <c r="K185" s="12"/>
      <c r="L185" s="12"/>
    </row>
    <row r="186" spans="10:12" ht="12.75" customHeight="1">
      <c r="J186" s="16"/>
      <c r="K186" s="12"/>
      <c r="L186" s="12"/>
    </row>
    <row r="187" spans="10:12" ht="12.75" customHeight="1">
      <c r="J187" s="16"/>
      <c r="K187" s="12"/>
      <c r="L187" s="12"/>
    </row>
    <row r="188" spans="10:12" ht="12.75" customHeight="1">
      <c r="J188" s="16"/>
      <c r="K188" s="12"/>
      <c r="L188" s="12"/>
    </row>
    <row r="189" spans="10:12" ht="12.75" customHeight="1">
      <c r="J189" s="16"/>
      <c r="K189" s="12"/>
      <c r="L189" s="12"/>
    </row>
    <row r="190" spans="10:12" ht="12.75" customHeight="1">
      <c r="J190" s="16"/>
      <c r="K190" s="12"/>
      <c r="L190" s="12"/>
    </row>
    <row r="191" spans="10:12" ht="12.75" customHeight="1">
      <c r="J191" s="16"/>
      <c r="K191" s="12"/>
      <c r="L191" s="12"/>
    </row>
    <row r="192" spans="10:12" ht="12.75" customHeight="1">
      <c r="J192" s="16"/>
      <c r="K192" s="12"/>
      <c r="L192" s="12"/>
    </row>
    <row r="193" spans="10:12" ht="12.75" customHeight="1">
      <c r="J193" s="16"/>
      <c r="K193" s="12"/>
      <c r="L193" s="12"/>
    </row>
    <row r="194" spans="10:12" ht="12.75" customHeight="1">
      <c r="J194" s="16"/>
      <c r="K194" s="12"/>
      <c r="L194" s="12"/>
    </row>
    <row r="195" spans="10:12" ht="12.75" customHeight="1">
      <c r="J195" s="16"/>
      <c r="K195" s="12"/>
      <c r="L195" s="12"/>
    </row>
    <row r="196" spans="10:12" ht="12.75" customHeight="1">
      <c r="J196" s="16"/>
      <c r="K196" s="12"/>
      <c r="L196" s="12"/>
    </row>
    <row r="197" spans="10:12" ht="12.75" customHeight="1">
      <c r="J197" s="16"/>
      <c r="K197" s="12"/>
      <c r="L197" s="12"/>
    </row>
    <row r="198" spans="10:12" ht="12.75" customHeight="1">
      <c r="J198" s="16"/>
      <c r="K198" s="12"/>
      <c r="L198" s="12"/>
    </row>
    <row r="199" spans="10:12" ht="12.75" customHeight="1">
      <c r="J199" s="16"/>
      <c r="K199" s="12"/>
      <c r="L199" s="12"/>
    </row>
    <row r="200" spans="10:12" ht="12.75" customHeight="1">
      <c r="J200" s="16"/>
      <c r="K200" s="12"/>
      <c r="L200" s="12"/>
    </row>
    <row r="201" spans="10:12" ht="12.75" customHeight="1">
      <c r="J201" s="16"/>
      <c r="K201" s="12"/>
      <c r="L201" s="12"/>
    </row>
    <row r="202" spans="10:12" ht="12.75" customHeight="1">
      <c r="J202" s="16"/>
      <c r="K202" s="12"/>
      <c r="L202" s="12"/>
    </row>
    <row r="203" spans="10:12" ht="12.75" customHeight="1">
      <c r="J203" s="16"/>
      <c r="K203" s="12"/>
      <c r="L203" s="12"/>
    </row>
    <row r="204" spans="10:12" ht="12.75" customHeight="1">
      <c r="J204" s="16"/>
      <c r="K204" s="12"/>
      <c r="L204" s="12"/>
    </row>
    <row r="205" spans="10:12" ht="12.75" customHeight="1">
      <c r="J205" s="16"/>
      <c r="K205" s="12"/>
      <c r="L205" s="12"/>
    </row>
    <row r="206" spans="10:12" ht="12.75" customHeight="1">
      <c r="J206" s="16"/>
      <c r="K206" s="12"/>
      <c r="L206" s="12"/>
    </row>
    <row r="207" spans="10:12" ht="12.75" customHeight="1">
      <c r="J207" s="16"/>
      <c r="K207" s="12"/>
      <c r="L207" s="12"/>
    </row>
    <row r="208" spans="10:12" ht="12.75" customHeight="1">
      <c r="J208" s="16"/>
      <c r="K208" s="12"/>
      <c r="L208" s="12"/>
    </row>
    <row r="209" spans="10:12" ht="12.75" customHeight="1">
      <c r="J209" s="16"/>
      <c r="K209" s="12"/>
      <c r="L209" s="12"/>
    </row>
    <row r="210" spans="10:12" ht="12.75" customHeight="1">
      <c r="J210" s="16"/>
      <c r="K210" s="12"/>
      <c r="L210" s="12"/>
    </row>
    <row r="211" spans="10:12" ht="12.75" customHeight="1">
      <c r="J211" s="16"/>
      <c r="K211" s="12"/>
      <c r="L211" s="12"/>
    </row>
    <row r="212" spans="10:12" ht="12.75" customHeight="1">
      <c r="J212" s="16"/>
      <c r="K212" s="12"/>
      <c r="L212" s="12"/>
    </row>
    <row r="213" spans="10:12" ht="12.75" customHeight="1">
      <c r="J213" s="16"/>
      <c r="K213" s="12"/>
      <c r="L213" s="12"/>
    </row>
    <row r="214" spans="10:12" ht="12.75" customHeight="1">
      <c r="J214" s="16"/>
      <c r="K214" s="12"/>
      <c r="L214" s="12"/>
    </row>
    <row r="215" spans="10:12" ht="12.75" customHeight="1">
      <c r="J215" s="16"/>
      <c r="K215" s="12"/>
      <c r="L215" s="12"/>
    </row>
    <row r="216" spans="10:12" ht="12.75" customHeight="1">
      <c r="J216" s="16"/>
      <c r="K216" s="12"/>
      <c r="L216" s="12"/>
    </row>
    <row r="217" spans="10:12" ht="12.75" customHeight="1">
      <c r="J217" s="16"/>
      <c r="K217" s="12"/>
      <c r="L217" s="12"/>
    </row>
    <row r="218" spans="10:12" ht="12.75" customHeight="1">
      <c r="J218" s="16"/>
      <c r="K218" s="12"/>
      <c r="L218" s="12"/>
    </row>
    <row r="219" spans="10:12" ht="12.75" customHeight="1">
      <c r="J219" s="16"/>
      <c r="K219" s="12"/>
      <c r="L219" s="12"/>
    </row>
    <row r="220" spans="10:12" ht="12.75" customHeight="1">
      <c r="J220" s="16"/>
      <c r="K220" s="12"/>
      <c r="L220" s="12"/>
    </row>
    <row r="221" spans="10:12" ht="12.75" customHeight="1">
      <c r="J221" s="16"/>
      <c r="K221" s="12"/>
      <c r="L221" s="12"/>
    </row>
    <row r="222" spans="10:12" ht="12.75" customHeight="1">
      <c r="J222" s="16"/>
      <c r="K222" s="12"/>
      <c r="L222" s="12"/>
    </row>
    <row r="223" spans="10:12" ht="12.75" customHeight="1">
      <c r="J223" s="16"/>
      <c r="K223" s="12"/>
      <c r="L223" s="12"/>
    </row>
    <row r="224" spans="10:12" ht="12.75" customHeight="1">
      <c r="J224" s="16"/>
      <c r="K224" s="12"/>
      <c r="L224" s="12"/>
    </row>
    <row r="225" spans="10:12" ht="12.75" customHeight="1">
      <c r="J225" s="16"/>
      <c r="K225" s="12"/>
      <c r="L225" s="12"/>
    </row>
    <row r="226" spans="10:12" ht="12.75" customHeight="1">
      <c r="J226" s="16"/>
      <c r="K226" s="12"/>
      <c r="L226" s="12"/>
    </row>
    <row r="227" spans="10:12" ht="12.75" customHeight="1">
      <c r="J227" s="16"/>
      <c r="K227" s="12"/>
      <c r="L227" s="12"/>
    </row>
    <row r="228" spans="10:12" ht="12.75" customHeight="1">
      <c r="J228" s="16"/>
      <c r="K228" s="12"/>
      <c r="L228" s="12"/>
    </row>
    <row r="229" spans="10:12" ht="12.75" customHeight="1">
      <c r="J229" s="16"/>
      <c r="K229" s="12"/>
      <c r="L229" s="12"/>
    </row>
    <row r="230" spans="10:12" ht="12.75" customHeight="1">
      <c r="J230" s="16"/>
      <c r="K230" s="12"/>
      <c r="L230" s="12"/>
    </row>
    <row r="231" spans="10:12" ht="12.75" customHeight="1">
      <c r="J231" s="16"/>
      <c r="K231" s="12"/>
      <c r="L231" s="12"/>
    </row>
    <row r="232" spans="10:12" ht="12.75" customHeight="1">
      <c r="J232" s="16"/>
      <c r="K232" s="12"/>
      <c r="L232" s="12"/>
    </row>
    <row r="233" spans="10:12" ht="12.75" customHeight="1">
      <c r="J233" s="16"/>
      <c r="K233" s="12"/>
      <c r="L233" s="12"/>
    </row>
    <row r="234" spans="10:12" ht="12.75" customHeight="1">
      <c r="J234" s="16"/>
      <c r="K234" s="12"/>
      <c r="L234" s="12"/>
    </row>
    <row r="235" spans="10:12" ht="12.75" customHeight="1">
      <c r="J235" s="16"/>
      <c r="K235" s="12"/>
      <c r="L235" s="12"/>
    </row>
    <row r="236" spans="10:12" ht="12.75" customHeight="1">
      <c r="J236" s="16"/>
      <c r="K236" s="12"/>
      <c r="L236" s="12"/>
    </row>
    <row r="237" spans="10:12" ht="12.75" customHeight="1">
      <c r="J237" s="16"/>
      <c r="K237" s="12"/>
      <c r="L237" s="12"/>
    </row>
    <row r="238" spans="10:12" ht="12.75" customHeight="1">
      <c r="J238" s="16"/>
      <c r="K238" s="12"/>
      <c r="L238" s="12"/>
    </row>
    <row r="239" spans="10:12" ht="12.75" customHeight="1">
      <c r="J239" s="16"/>
      <c r="K239" s="12"/>
      <c r="L239" s="12"/>
    </row>
    <row r="240" spans="10:12" ht="12.75" customHeight="1">
      <c r="J240" s="16"/>
      <c r="K240" s="12"/>
      <c r="L240" s="12"/>
    </row>
    <row r="241" spans="10:12" ht="12.75" customHeight="1">
      <c r="J241" s="16"/>
      <c r="K241" s="12"/>
      <c r="L241" s="12"/>
    </row>
    <row r="242" spans="10:12" ht="12.75" customHeight="1">
      <c r="J242" s="16"/>
      <c r="K242" s="12"/>
      <c r="L242" s="12"/>
    </row>
    <row r="243" spans="10:12" ht="12.75" customHeight="1">
      <c r="J243" s="16"/>
      <c r="K243" s="12"/>
      <c r="L243" s="12"/>
    </row>
    <row r="244" spans="10:12" ht="12.75" customHeight="1">
      <c r="J244" s="16"/>
      <c r="K244" s="12"/>
      <c r="L244" s="12"/>
    </row>
    <row r="245" spans="10:12" ht="12.75" customHeight="1">
      <c r="J245" s="16"/>
      <c r="K245" s="12"/>
      <c r="L245" s="12"/>
    </row>
    <row r="246" spans="10:12" ht="12.75" customHeight="1">
      <c r="J246" s="16"/>
      <c r="K246" s="12"/>
      <c r="L246" s="12"/>
    </row>
    <row r="247" spans="10:12" ht="12.75" customHeight="1">
      <c r="J247" s="16"/>
      <c r="K247" s="12"/>
      <c r="L247" s="12"/>
    </row>
    <row r="248" spans="10:12" ht="12.75" customHeight="1">
      <c r="J248" s="16"/>
      <c r="K248" s="12"/>
      <c r="L248" s="12"/>
    </row>
    <row r="249" spans="10:12" ht="12.75" customHeight="1">
      <c r="J249" s="16"/>
      <c r="K249" s="12"/>
      <c r="L249" s="12"/>
    </row>
    <row r="250" spans="10:12" ht="12.75" customHeight="1">
      <c r="J250" s="16"/>
      <c r="K250" s="12"/>
      <c r="L250" s="12"/>
    </row>
    <row r="251" spans="10:12" ht="12.75" customHeight="1">
      <c r="J251" s="16"/>
      <c r="K251" s="12"/>
      <c r="L251" s="12"/>
    </row>
    <row r="252" spans="10:12" ht="12.75" customHeight="1">
      <c r="J252" s="16"/>
      <c r="K252" s="12"/>
      <c r="L252" s="12"/>
    </row>
    <row r="253" spans="10:12" ht="12.75" customHeight="1">
      <c r="J253" s="16"/>
      <c r="K253" s="12"/>
      <c r="L253" s="12"/>
    </row>
    <row r="254" spans="10:12" ht="12.75" customHeight="1">
      <c r="J254" s="16"/>
      <c r="K254" s="12"/>
      <c r="L254" s="12"/>
    </row>
    <row r="255" spans="10:12" ht="12.75" customHeight="1">
      <c r="J255" s="16"/>
      <c r="K255" s="12"/>
      <c r="L255" s="12"/>
    </row>
    <row r="256" spans="10:12" ht="12.75" customHeight="1">
      <c r="J256" s="16"/>
      <c r="K256" s="12"/>
      <c r="L256" s="12"/>
    </row>
    <row r="257" spans="10:12" ht="12.75" customHeight="1">
      <c r="J257" s="16"/>
      <c r="K257" s="12"/>
      <c r="L257" s="12"/>
    </row>
    <row r="258" spans="10:12" ht="12.75" customHeight="1">
      <c r="J258" s="16"/>
      <c r="K258" s="12"/>
      <c r="L258" s="12"/>
    </row>
    <row r="259" spans="10:12" ht="12.75" customHeight="1">
      <c r="J259" s="16"/>
      <c r="K259" s="12"/>
      <c r="L259" s="12"/>
    </row>
    <row r="260" spans="10:12" ht="12.75" customHeight="1">
      <c r="J260" s="16"/>
      <c r="K260" s="12"/>
      <c r="L260" s="12"/>
    </row>
    <row r="261" spans="10:12" ht="12.75" customHeight="1">
      <c r="J261" s="16"/>
      <c r="K261" s="12"/>
      <c r="L261" s="12"/>
    </row>
    <row r="262" spans="10:12" ht="12.75" customHeight="1">
      <c r="J262" s="16"/>
      <c r="K262" s="12"/>
      <c r="L262" s="12"/>
    </row>
    <row r="263" spans="10:12" ht="12.75" customHeight="1">
      <c r="J263" s="16"/>
      <c r="K263" s="12"/>
      <c r="L263" s="12"/>
    </row>
    <row r="264" spans="10:12" ht="12.75" customHeight="1">
      <c r="J264" s="16"/>
      <c r="K264" s="12"/>
      <c r="L264" s="12"/>
    </row>
    <row r="265" spans="10:12" ht="12.75" customHeight="1">
      <c r="J265" s="16"/>
      <c r="K265" s="12"/>
      <c r="L265" s="12"/>
    </row>
    <row r="266" spans="10:12" ht="12.75" customHeight="1">
      <c r="J266" s="16"/>
      <c r="K266" s="12"/>
      <c r="L266" s="12"/>
    </row>
    <row r="267" spans="10:12" ht="12.75" customHeight="1">
      <c r="J267" s="16"/>
      <c r="K267" s="12"/>
      <c r="L267" s="12"/>
    </row>
    <row r="268" spans="10:12" ht="12.75" customHeight="1">
      <c r="J268" s="16"/>
      <c r="K268" s="12"/>
      <c r="L268" s="12"/>
    </row>
    <row r="269" spans="10:12" ht="12.75" customHeight="1">
      <c r="J269" s="16"/>
      <c r="K269" s="12"/>
      <c r="L269" s="12"/>
    </row>
    <row r="270" spans="10:12" ht="12.75" customHeight="1">
      <c r="J270" s="16"/>
      <c r="K270" s="12"/>
      <c r="L270" s="12"/>
    </row>
    <row r="271" spans="10:12" ht="12.75" customHeight="1">
      <c r="J271" s="16"/>
      <c r="K271" s="12"/>
      <c r="L271" s="12"/>
    </row>
    <row r="272" spans="10:12" ht="12.75" customHeight="1">
      <c r="J272" s="16"/>
      <c r="K272" s="12"/>
      <c r="L272" s="12"/>
    </row>
    <row r="273" spans="10:12" ht="12.75" customHeight="1">
      <c r="J273" s="16"/>
      <c r="K273" s="12"/>
      <c r="L273" s="12"/>
    </row>
    <row r="274" spans="10:12" ht="12.75" customHeight="1">
      <c r="J274" s="16"/>
      <c r="K274" s="12"/>
      <c r="L274" s="12"/>
    </row>
    <row r="275" spans="10:12" ht="12.75" customHeight="1">
      <c r="J275" s="16"/>
      <c r="K275" s="12"/>
      <c r="L275" s="12"/>
    </row>
    <row r="276" spans="10:12" ht="12.75" customHeight="1">
      <c r="J276" s="16"/>
      <c r="K276" s="12"/>
      <c r="L276" s="12"/>
    </row>
    <row r="277" spans="10:12" ht="12.75" customHeight="1">
      <c r="J277" s="16"/>
      <c r="K277" s="12"/>
      <c r="L277" s="12"/>
    </row>
    <row r="278" spans="10:12" ht="12.75" customHeight="1">
      <c r="J278" s="16"/>
      <c r="K278" s="12"/>
      <c r="L278" s="12"/>
    </row>
    <row r="279" spans="10:12" ht="12.75" customHeight="1">
      <c r="J279" s="16"/>
      <c r="K279" s="12"/>
      <c r="L279" s="12"/>
    </row>
    <row r="280" spans="10:12" ht="12.75" customHeight="1">
      <c r="J280" s="16"/>
      <c r="K280" s="12"/>
      <c r="L280" s="12"/>
    </row>
    <row r="281" spans="10:12" ht="12.75" customHeight="1">
      <c r="J281" s="16"/>
      <c r="K281" s="12"/>
      <c r="L281" s="12"/>
    </row>
    <row r="282" spans="10:12" ht="12.75" customHeight="1">
      <c r="J282" s="16"/>
      <c r="K282" s="12"/>
      <c r="L282" s="12"/>
    </row>
    <row r="283" spans="10:12" ht="12.75" customHeight="1">
      <c r="J283" s="16"/>
      <c r="K283" s="12"/>
      <c r="L283" s="12"/>
    </row>
    <row r="284" spans="10:12" ht="12.75" customHeight="1">
      <c r="J284" s="16"/>
      <c r="K284" s="12"/>
      <c r="L284" s="12"/>
    </row>
    <row r="285" spans="10:12" ht="12.75" customHeight="1">
      <c r="J285" s="16"/>
      <c r="K285" s="12"/>
      <c r="L285" s="12"/>
    </row>
    <row r="286" spans="10:12" ht="12.75" customHeight="1">
      <c r="J286" s="16"/>
      <c r="K286" s="12"/>
      <c r="L286" s="12"/>
    </row>
    <row r="287" spans="10:12" ht="12.75" customHeight="1">
      <c r="J287" s="16"/>
      <c r="K287" s="12"/>
      <c r="L287" s="12"/>
    </row>
    <row r="288" spans="10:12" ht="12.75" customHeight="1">
      <c r="J288" s="16"/>
      <c r="K288" s="12"/>
      <c r="L288" s="12"/>
    </row>
    <row r="289" spans="10:12" ht="12.75" customHeight="1">
      <c r="J289" s="16"/>
      <c r="K289" s="12"/>
      <c r="L289" s="12"/>
    </row>
    <row r="290" spans="10:12" ht="12.75" customHeight="1">
      <c r="J290" s="16"/>
      <c r="K290" s="12"/>
      <c r="L290" s="12"/>
    </row>
    <row r="291" spans="10:12" ht="12.75" customHeight="1">
      <c r="J291" s="16"/>
      <c r="K291" s="12"/>
      <c r="L291" s="12"/>
    </row>
    <row r="292" spans="10:12" ht="12.75" customHeight="1">
      <c r="J292" s="16"/>
      <c r="K292" s="12"/>
      <c r="L292" s="12"/>
    </row>
    <row r="293" spans="10:12" ht="12.75" customHeight="1">
      <c r="J293" s="16"/>
      <c r="K293" s="12"/>
      <c r="L293" s="12"/>
    </row>
    <row r="294" spans="10:12" ht="12.75" customHeight="1">
      <c r="J294" s="16"/>
      <c r="K294" s="12"/>
      <c r="L294" s="12"/>
    </row>
    <row r="295" spans="10:12" ht="12.75" customHeight="1">
      <c r="J295" s="16"/>
      <c r="K295" s="12"/>
      <c r="L295" s="12"/>
    </row>
    <row r="296" spans="10:12" ht="12.75" customHeight="1">
      <c r="J296" s="16"/>
      <c r="K296" s="12"/>
      <c r="L296" s="12"/>
    </row>
    <row r="297" spans="10:12" ht="12.75" customHeight="1">
      <c r="J297" s="16"/>
      <c r="K297" s="12"/>
      <c r="L297" s="12"/>
    </row>
    <row r="298" spans="10:12" ht="12.75" customHeight="1">
      <c r="J298" s="16"/>
      <c r="K298" s="12"/>
      <c r="L298" s="12"/>
    </row>
    <row r="299" spans="10:12" ht="12.75" customHeight="1">
      <c r="J299" s="16"/>
      <c r="K299" s="12"/>
      <c r="L299" s="12"/>
    </row>
    <row r="300" spans="10:12" ht="12.75" customHeight="1">
      <c r="J300" s="16"/>
      <c r="K300" s="12"/>
      <c r="L300" s="12"/>
    </row>
    <row r="301" spans="10:12" ht="12.75" customHeight="1">
      <c r="J301" s="16"/>
      <c r="K301" s="12"/>
      <c r="L301" s="12"/>
    </row>
    <row r="302" spans="10:12" ht="12.75" customHeight="1">
      <c r="J302" s="16"/>
      <c r="K302" s="12"/>
      <c r="L302" s="12"/>
    </row>
    <row r="303" spans="10:12" ht="12.75" customHeight="1">
      <c r="J303" s="16"/>
      <c r="K303" s="12"/>
      <c r="L303" s="12"/>
    </row>
    <row r="304" spans="10:12" ht="12.75" customHeight="1">
      <c r="J304" s="16"/>
      <c r="K304" s="12"/>
      <c r="L304" s="12"/>
    </row>
    <row r="305" spans="10:12" ht="12.75" customHeight="1">
      <c r="J305" s="16"/>
      <c r="K305" s="12"/>
      <c r="L305" s="12"/>
    </row>
    <row r="306" spans="10:12" ht="12.75" customHeight="1">
      <c r="J306" s="16"/>
      <c r="K306" s="12"/>
      <c r="L306" s="12"/>
    </row>
    <row r="307" spans="10:12" ht="12.75" customHeight="1">
      <c r="J307" s="16"/>
      <c r="K307" s="12"/>
      <c r="L307" s="12"/>
    </row>
    <row r="308" spans="10:12" ht="12.75" customHeight="1">
      <c r="J308" s="16"/>
      <c r="K308" s="12"/>
      <c r="L308" s="12"/>
    </row>
    <row r="309" spans="10:12" ht="12.75" customHeight="1">
      <c r="J309" s="16"/>
      <c r="K309" s="12"/>
      <c r="L309" s="12"/>
    </row>
    <row r="310" spans="10:12" ht="12.75" customHeight="1">
      <c r="J310" s="16"/>
      <c r="K310" s="12"/>
      <c r="L310" s="12"/>
    </row>
    <row r="311" spans="10:12" ht="12.75" customHeight="1">
      <c r="J311" s="16"/>
      <c r="K311" s="12"/>
      <c r="L311" s="12"/>
    </row>
    <row r="312" spans="10:12" ht="12.75" customHeight="1">
      <c r="J312" s="16"/>
      <c r="K312" s="12"/>
      <c r="L312" s="12"/>
    </row>
    <row r="313" spans="10:12" ht="12.75" customHeight="1">
      <c r="J313" s="16"/>
      <c r="K313" s="12"/>
      <c r="L313" s="12"/>
    </row>
    <row r="314" spans="10:12" ht="12.75" customHeight="1">
      <c r="J314" s="16"/>
      <c r="K314" s="12"/>
      <c r="L314" s="12"/>
    </row>
    <row r="315" spans="10:12" ht="12.75" customHeight="1">
      <c r="J315" s="16"/>
      <c r="K315" s="12"/>
      <c r="L315" s="12"/>
    </row>
    <row r="316" spans="10:12" ht="12.75" customHeight="1">
      <c r="J316" s="16"/>
      <c r="K316" s="12"/>
      <c r="L316" s="12"/>
    </row>
    <row r="317" spans="10:12" ht="12.75" customHeight="1">
      <c r="J317" s="16"/>
      <c r="K317" s="12"/>
      <c r="L317" s="12"/>
    </row>
    <row r="318" spans="10:12" ht="12.75" customHeight="1">
      <c r="J318" s="16"/>
      <c r="K318" s="12"/>
      <c r="L318" s="12"/>
    </row>
    <row r="319" spans="10:12" ht="12.75" customHeight="1">
      <c r="J319" s="16"/>
      <c r="K319" s="12"/>
      <c r="L319" s="12"/>
    </row>
    <row r="320" spans="10:12" ht="12.75" customHeight="1">
      <c r="J320" s="16"/>
      <c r="K320" s="12"/>
      <c r="L320" s="12"/>
    </row>
    <row r="321" spans="10:12" ht="12.75" customHeight="1">
      <c r="J321" s="16"/>
      <c r="K321" s="12"/>
      <c r="L321" s="12"/>
    </row>
    <row r="322" spans="10:12" ht="12.75" customHeight="1">
      <c r="J322" s="16"/>
      <c r="K322" s="12"/>
      <c r="L322" s="12"/>
    </row>
    <row r="323" spans="10:12" ht="12.75" customHeight="1">
      <c r="J323" s="16"/>
      <c r="K323" s="12"/>
      <c r="L323" s="12"/>
    </row>
    <row r="324" spans="10:12" ht="12.75" customHeight="1">
      <c r="J324" s="16"/>
      <c r="K324" s="12"/>
      <c r="L324" s="12"/>
    </row>
    <row r="325" spans="10:12" ht="12.75" customHeight="1">
      <c r="J325" s="16"/>
      <c r="K325" s="12"/>
      <c r="L325" s="12"/>
    </row>
    <row r="326" spans="10:12" ht="12.75" customHeight="1">
      <c r="J326" s="16"/>
      <c r="K326" s="12"/>
      <c r="L326" s="12"/>
    </row>
    <row r="327" spans="10:12" ht="12.75" customHeight="1">
      <c r="J327" s="16"/>
      <c r="K327" s="12"/>
      <c r="L327" s="12"/>
    </row>
    <row r="328" spans="10:12" ht="12.75" customHeight="1">
      <c r="J328" s="16"/>
      <c r="K328" s="12"/>
      <c r="L328" s="12"/>
    </row>
    <row r="329" spans="10:12" ht="12.75" customHeight="1">
      <c r="J329" s="16"/>
      <c r="K329" s="12"/>
      <c r="L329" s="12"/>
    </row>
    <row r="330" spans="10:12" ht="12.75" customHeight="1">
      <c r="J330" s="16"/>
      <c r="K330" s="12"/>
      <c r="L330" s="12"/>
    </row>
    <row r="331" spans="10:12" ht="12.75" customHeight="1">
      <c r="J331" s="16"/>
      <c r="K331" s="12"/>
      <c r="L331" s="12"/>
    </row>
    <row r="332" spans="10:12" ht="12.75" customHeight="1">
      <c r="J332" s="16"/>
      <c r="K332" s="12"/>
      <c r="L332" s="12"/>
    </row>
    <row r="333" spans="10:12" ht="12.75" customHeight="1">
      <c r="J333" s="16"/>
      <c r="K333" s="12"/>
      <c r="L333" s="12"/>
    </row>
    <row r="334" spans="10:12" ht="12.75" customHeight="1">
      <c r="J334" s="16"/>
      <c r="K334" s="12"/>
      <c r="L334" s="12"/>
    </row>
    <row r="335" spans="10:12" ht="12.75" customHeight="1">
      <c r="J335" s="16"/>
      <c r="K335" s="12"/>
      <c r="L335" s="12"/>
    </row>
    <row r="336" spans="10:12" ht="12.75" customHeight="1">
      <c r="J336" s="16"/>
      <c r="K336" s="12"/>
      <c r="L336" s="12"/>
    </row>
    <row r="337" spans="10:12" ht="12.75" customHeight="1">
      <c r="J337" s="16"/>
      <c r="K337" s="12"/>
      <c r="L337" s="12"/>
    </row>
    <row r="338" spans="10:12" ht="12.75" customHeight="1">
      <c r="J338" s="16"/>
      <c r="K338" s="12"/>
      <c r="L338" s="12"/>
    </row>
    <row r="339" spans="10:12" ht="12.75" customHeight="1">
      <c r="J339" s="16"/>
      <c r="K339" s="12"/>
      <c r="L339" s="12"/>
    </row>
    <row r="340" spans="10:12" ht="12.75" customHeight="1">
      <c r="J340" s="16"/>
      <c r="K340" s="12"/>
      <c r="L340" s="12"/>
    </row>
    <row r="341" spans="10:12" ht="12.75" customHeight="1">
      <c r="J341" s="16"/>
      <c r="K341" s="12"/>
      <c r="L341" s="12"/>
    </row>
    <row r="342" spans="10:12" ht="12.75" customHeight="1">
      <c r="J342" s="16"/>
      <c r="K342" s="12"/>
      <c r="L342" s="12"/>
    </row>
    <row r="343" spans="10:12" ht="12.75" customHeight="1">
      <c r="J343" s="16"/>
      <c r="K343" s="12"/>
      <c r="L343" s="12"/>
    </row>
    <row r="344" spans="10:12" ht="12.75" customHeight="1">
      <c r="J344" s="16"/>
      <c r="K344" s="12"/>
      <c r="L344" s="12"/>
    </row>
    <row r="345" spans="10:12" ht="12.75" customHeight="1">
      <c r="J345" s="16"/>
      <c r="K345" s="12"/>
      <c r="L345" s="12"/>
    </row>
    <row r="346" spans="10:12" ht="12.75" customHeight="1">
      <c r="J346" s="16"/>
      <c r="K346" s="12"/>
      <c r="L346" s="12"/>
    </row>
    <row r="347" spans="10:12" ht="12.75" customHeight="1">
      <c r="J347" s="16"/>
      <c r="K347" s="12"/>
      <c r="L347" s="12"/>
    </row>
    <row r="348" spans="10:12" ht="12.75" customHeight="1">
      <c r="J348" s="16"/>
      <c r="K348" s="12"/>
      <c r="L348" s="12"/>
    </row>
    <row r="349" spans="10:12" ht="12.75" customHeight="1">
      <c r="J349" s="16"/>
      <c r="K349" s="12"/>
      <c r="L349" s="12"/>
    </row>
    <row r="350" spans="10:12" ht="12.75" customHeight="1">
      <c r="J350" s="16"/>
      <c r="K350" s="12"/>
      <c r="L350" s="12"/>
    </row>
    <row r="351" spans="10:12" ht="12.75" customHeight="1">
      <c r="J351" s="16"/>
      <c r="K351" s="12"/>
      <c r="L351" s="12"/>
    </row>
    <row r="352" spans="10:12" ht="12.75" customHeight="1">
      <c r="J352" s="16"/>
      <c r="K352" s="12"/>
      <c r="L352" s="12"/>
    </row>
    <row r="353" spans="10:12" ht="12.75" customHeight="1">
      <c r="J353" s="16"/>
      <c r="K353" s="12"/>
      <c r="L353" s="12"/>
    </row>
    <row r="354" spans="10:12" ht="12.75" customHeight="1">
      <c r="J354" s="16"/>
      <c r="K354" s="12"/>
      <c r="L354" s="12"/>
    </row>
    <row r="355" spans="10:12" ht="12.75" customHeight="1">
      <c r="J355" s="16"/>
      <c r="K355" s="12"/>
      <c r="L355" s="12"/>
    </row>
    <row r="356" spans="10:12" ht="12.75" customHeight="1">
      <c r="J356" s="16"/>
      <c r="K356" s="12"/>
      <c r="L356" s="12"/>
    </row>
    <row r="357" spans="10:12" ht="12.75" customHeight="1">
      <c r="J357" s="16"/>
      <c r="K357" s="12"/>
      <c r="L357" s="12"/>
    </row>
    <row r="358" spans="10:12" ht="12.75" customHeight="1">
      <c r="J358" s="16"/>
      <c r="K358" s="12"/>
      <c r="L358" s="12"/>
    </row>
    <row r="359" spans="10:12" ht="12.75" customHeight="1">
      <c r="J359" s="16"/>
      <c r="K359" s="12"/>
      <c r="L359" s="12"/>
    </row>
    <row r="360" spans="10:12" ht="12.75" customHeight="1">
      <c r="J360" s="16"/>
      <c r="K360" s="12"/>
      <c r="L360" s="12"/>
    </row>
    <row r="361" spans="10:12" ht="12.75" customHeight="1">
      <c r="J361" s="16"/>
      <c r="K361" s="12"/>
      <c r="L361" s="12"/>
    </row>
    <row r="362" spans="10:12" ht="12.75" customHeight="1">
      <c r="J362" s="16"/>
      <c r="K362" s="12"/>
      <c r="L362" s="12"/>
    </row>
    <row r="363" spans="10:12" ht="12.75" customHeight="1">
      <c r="J363" s="16"/>
      <c r="K363" s="12"/>
      <c r="L363" s="12"/>
    </row>
    <row r="364" spans="10:12" ht="12.75" customHeight="1">
      <c r="J364" s="16"/>
      <c r="K364" s="12"/>
      <c r="L364" s="12"/>
    </row>
    <row r="365" spans="10:12" ht="12.75" customHeight="1">
      <c r="J365" s="16"/>
      <c r="K365" s="12"/>
      <c r="L365" s="12"/>
    </row>
    <row r="366" spans="10:12" ht="12.75" customHeight="1">
      <c r="J366" s="16"/>
      <c r="K366" s="12"/>
      <c r="L366" s="12"/>
    </row>
    <row r="367" spans="10:12" ht="12.75" customHeight="1">
      <c r="J367" s="16"/>
      <c r="K367" s="12"/>
      <c r="L367" s="12"/>
    </row>
    <row r="368" spans="10:12" ht="12.75" customHeight="1">
      <c r="J368" s="16"/>
      <c r="K368" s="12"/>
      <c r="L368" s="12"/>
    </row>
    <row r="369" spans="10:12" ht="12.75" customHeight="1">
      <c r="J369" s="16"/>
      <c r="K369" s="12"/>
      <c r="L369" s="12"/>
    </row>
    <row r="370" spans="10:12" ht="12.75" customHeight="1">
      <c r="J370" s="16"/>
      <c r="K370" s="12"/>
      <c r="L370" s="12"/>
    </row>
    <row r="371" spans="10:12" ht="12.75" customHeight="1">
      <c r="J371" s="16"/>
      <c r="K371" s="12"/>
      <c r="L371" s="12"/>
    </row>
    <row r="372" spans="10:12" ht="12.75" customHeight="1">
      <c r="J372" s="16"/>
      <c r="K372" s="12"/>
      <c r="L372" s="12"/>
    </row>
    <row r="373" spans="10:12" ht="12.75" customHeight="1">
      <c r="J373" s="16"/>
      <c r="K373" s="12"/>
      <c r="L373" s="12"/>
    </row>
    <row r="374" spans="10:12" ht="12.75" customHeight="1">
      <c r="J374" s="16"/>
      <c r="K374" s="12"/>
      <c r="L374" s="12"/>
    </row>
    <row r="375" spans="10:12" ht="12.75" customHeight="1">
      <c r="J375" s="16"/>
      <c r="K375" s="12"/>
      <c r="L375" s="12"/>
    </row>
    <row r="376" spans="10:12" ht="12.75" customHeight="1">
      <c r="J376" s="16"/>
      <c r="K376" s="12"/>
      <c r="L376" s="12"/>
    </row>
    <row r="377" spans="10:12" ht="12.75" customHeight="1">
      <c r="J377" s="16"/>
      <c r="K377" s="12"/>
      <c r="L377" s="12"/>
    </row>
    <row r="378" spans="10:12" ht="12.75" customHeight="1">
      <c r="J378" s="16"/>
      <c r="K378" s="12"/>
      <c r="L378" s="12"/>
    </row>
    <row r="379" spans="10:12" ht="12.75" customHeight="1">
      <c r="J379" s="16"/>
      <c r="K379" s="12"/>
      <c r="L379" s="12"/>
    </row>
    <row r="380" spans="10:12" ht="12.75" customHeight="1">
      <c r="J380" s="16"/>
      <c r="K380" s="12"/>
      <c r="L380" s="12"/>
    </row>
    <row r="381" spans="10:12" ht="12.75" customHeight="1">
      <c r="J381" s="16"/>
      <c r="K381" s="12"/>
      <c r="L381" s="12"/>
    </row>
    <row r="382" spans="10:12" ht="12.75" customHeight="1">
      <c r="J382" s="16"/>
      <c r="K382" s="12"/>
      <c r="L382" s="12"/>
    </row>
    <row r="383" spans="10:12" ht="12.75" customHeight="1">
      <c r="J383" s="16"/>
      <c r="K383" s="12"/>
      <c r="L383" s="12"/>
    </row>
    <row r="384" spans="10:12" ht="12.75" customHeight="1">
      <c r="J384" s="16"/>
      <c r="K384" s="12"/>
      <c r="L384" s="12"/>
    </row>
    <row r="385" spans="10:12" ht="12.75" customHeight="1">
      <c r="J385" s="16"/>
      <c r="K385" s="12"/>
      <c r="L385" s="12"/>
    </row>
    <row r="386" spans="10:12" ht="12.75" customHeight="1">
      <c r="J386" s="16"/>
      <c r="K386" s="12"/>
      <c r="L386" s="12"/>
    </row>
    <row r="387" spans="10:12" ht="12.75" customHeight="1">
      <c r="J387" s="16"/>
      <c r="K387" s="12"/>
      <c r="L387" s="12"/>
    </row>
    <row r="388" spans="10:12" ht="12.75" customHeight="1">
      <c r="J388" s="16"/>
      <c r="K388" s="12"/>
      <c r="L388" s="12"/>
    </row>
    <row r="389" spans="10:12" ht="12.75" customHeight="1">
      <c r="J389" s="16"/>
      <c r="K389" s="12"/>
      <c r="L389" s="12"/>
    </row>
    <row r="390" spans="10:12" ht="12.75" customHeight="1">
      <c r="J390" s="16"/>
      <c r="K390" s="12"/>
      <c r="L390" s="12"/>
    </row>
    <row r="391" spans="10:12" ht="12.75" customHeight="1">
      <c r="J391" s="16"/>
      <c r="K391" s="12"/>
      <c r="L391" s="12"/>
    </row>
    <row r="392" spans="10:12" ht="12.75" customHeight="1">
      <c r="J392" s="16"/>
      <c r="K392" s="12"/>
      <c r="L392" s="12"/>
    </row>
    <row r="393" spans="10:12" ht="12.75" customHeight="1">
      <c r="J393" s="16"/>
      <c r="K393" s="12"/>
      <c r="L393" s="12"/>
    </row>
    <row r="394" spans="10:12" ht="12.75" customHeight="1">
      <c r="J394" s="16"/>
      <c r="K394" s="12"/>
      <c r="L394" s="12"/>
    </row>
    <row r="395" spans="10:12" ht="12.75" customHeight="1">
      <c r="J395" s="16"/>
      <c r="K395" s="12"/>
      <c r="L395" s="12"/>
    </row>
    <row r="396" spans="10:12" ht="12.75" customHeight="1">
      <c r="J396" s="16"/>
      <c r="K396" s="12"/>
      <c r="L396" s="12"/>
    </row>
    <row r="397" spans="10:12" ht="12.75" customHeight="1">
      <c r="J397" s="16"/>
      <c r="K397" s="12"/>
      <c r="L397" s="12"/>
    </row>
    <row r="398" spans="10:12" ht="12.75" customHeight="1">
      <c r="J398" s="16"/>
      <c r="K398" s="12"/>
      <c r="L398" s="12"/>
    </row>
    <row r="399" spans="10:12" ht="12.75" customHeight="1">
      <c r="J399" s="16"/>
      <c r="K399" s="12"/>
      <c r="L399" s="12"/>
    </row>
    <row r="400" spans="10:12" ht="12.75" customHeight="1">
      <c r="J400" s="16"/>
      <c r="K400" s="12"/>
      <c r="L400" s="12"/>
    </row>
    <row r="401" spans="10:12" ht="12.75" customHeight="1">
      <c r="J401" s="16"/>
      <c r="K401" s="12"/>
      <c r="L401" s="12"/>
    </row>
    <row r="402" spans="10:12" ht="12.75" customHeight="1">
      <c r="J402" s="16"/>
      <c r="K402" s="12"/>
      <c r="L402" s="12"/>
    </row>
    <row r="403" spans="10:12" ht="12.75" customHeight="1">
      <c r="J403" s="16"/>
      <c r="K403" s="12"/>
      <c r="L403" s="12"/>
    </row>
    <row r="404" spans="10:12" ht="12.75" customHeight="1">
      <c r="J404" s="16"/>
      <c r="K404" s="12"/>
      <c r="L404" s="12"/>
    </row>
    <row r="405" spans="10:12" ht="12.75" customHeight="1">
      <c r="J405" s="16"/>
      <c r="K405" s="12"/>
      <c r="L405" s="12"/>
    </row>
    <row r="406" spans="10:12" ht="12.75" customHeight="1">
      <c r="J406" s="16"/>
      <c r="K406" s="12"/>
      <c r="L406" s="12"/>
    </row>
    <row r="407" spans="10:12" ht="12.75" customHeight="1">
      <c r="J407" s="16"/>
      <c r="K407" s="12"/>
      <c r="L407" s="12"/>
    </row>
    <row r="408" spans="10:12" ht="12.75" customHeight="1">
      <c r="J408" s="16"/>
      <c r="K408" s="12"/>
      <c r="L408" s="12"/>
    </row>
    <row r="409" spans="10:12" ht="12.75" customHeight="1">
      <c r="J409" s="16"/>
      <c r="K409" s="12"/>
      <c r="L409" s="12"/>
    </row>
    <row r="410" spans="10:12" ht="12.75" customHeight="1">
      <c r="J410" s="16"/>
      <c r="K410" s="12"/>
      <c r="L410" s="12"/>
    </row>
    <row r="411" spans="10:12" ht="12.75" customHeight="1">
      <c r="J411" s="16"/>
      <c r="K411" s="12"/>
      <c r="L411" s="12"/>
    </row>
    <row r="412" spans="10:12" ht="12.75" customHeight="1">
      <c r="J412" s="16"/>
      <c r="K412" s="12"/>
      <c r="L412" s="12"/>
    </row>
    <row r="413" spans="10:12" ht="12.75" customHeight="1">
      <c r="J413" s="16"/>
      <c r="K413" s="12"/>
      <c r="L413" s="12"/>
    </row>
    <row r="414" spans="10:12" ht="12.75" customHeight="1">
      <c r="J414" s="16"/>
      <c r="K414" s="12"/>
      <c r="L414" s="12"/>
    </row>
    <row r="415" spans="10:12" ht="12.75" customHeight="1">
      <c r="J415" s="16"/>
      <c r="K415" s="12"/>
      <c r="L415" s="12"/>
    </row>
    <row r="416" spans="10:12" ht="12.75" customHeight="1">
      <c r="J416" s="16"/>
      <c r="K416" s="12"/>
      <c r="L416" s="12"/>
    </row>
    <row r="417" spans="10:12" ht="12.75" customHeight="1">
      <c r="J417" s="16"/>
      <c r="K417" s="12"/>
      <c r="L417" s="12"/>
    </row>
    <row r="418" spans="10:12" ht="12.75" customHeight="1">
      <c r="J418" s="16"/>
      <c r="K418" s="12"/>
      <c r="L418" s="12"/>
    </row>
    <row r="419" spans="10:12" ht="12.75" customHeight="1">
      <c r="J419" s="16"/>
      <c r="K419" s="12"/>
      <c r="L419" s="12"/>
    </row>
    <row r="420" spans="10:12" ht="12.75" customHeight="1">
      <c r="J420" s="16"/>
      <c r="K420" s="12"/>
      <c r="L420" s="12"/>
    </row>
    <row r="421" spans="10:12" ht="12.75" customHeight="1">
      <c r="J421" s="16"/>
      <c r="K421" s="12"/>
      <c r="L421" s="12"/>
    </row>
    <row r="422" spans="10:12" ht="12.75" customHeight="1">
      <c r="J422" s="16"/>
      <c r="K422" s="12"/>
      <c r="L422" s="12"/>
    </row>
    <row r="423" spans="10:12" ht="12.75" customHeight="1">
      <c r="J423" s="16"/>
      <c r="K423" s="12"/>
      <c r="L423" s="12"/>
    </row>
    <row r="424" spans="10:12" ht="12.75" customHeight="1">
      <c r="J424" s="16"/>
      <c r="K424" s="12"/>
      <c r="L424" s="12"/>
    </row>
    <row r="425" spans="10:12" ht="12.75" customHeight="1">
      <c r="J425" s="16"/>
      <c r="K425" s="12"/>
      <c r="L425" s="12"/>
    </row>
    <row r="426" spans="10:12" ht="12.75" customHeight="1">
      <c r="J426" s="16"/>
      <c r="K426" s="12"/>
      <c r="L426" s="12"/>
    </row>
    <row r="427" spans="10:12" ht="12.75" customHeight="1">
      <c r="J427" s="16"/>
      <c r="K427" s="12"/>
      <c r="L427" s="12"/>
    </row>
    <row r="428" spans="10:12" ht="12.75" customHeight="1">
      <c r="J428" s="16"/>
      <c r="K428" s="12"/>
      <c r="L428" s="12"/>
    </row>
    <row r="429" spans="10:12" ht="12.75" customHeight="1">
      <c r="J429" s="16"/>
      <c r="K429" s="12"/>
      <c r="L429" s="12"/>
    </row>
    <row r="430" spans="10:12" ht="12.75" customHeight="1">
      <c r="J430" s="16"/>
      <c r="K430" s="12"/>
      <c r="L430" s="12"/>
    </row>
    <row r="431" spans="10:12" ht="12.75" customHeight="1">
      <c r="J431" s="16"/>
      <c r="K431" s="12"/>
      <c r="L431" s="12"/>
    </row>
    <row r="432" spans="10:12" ht="12.75" customHeight="1">
      <c r="J432" s="16"/>
      <c r="K432" s="12"/>
      <c r="L432" s="12"/>
    </row>
    <row r="433" spans="10:12" ht="12.75" customHeight="1">
      <c r="J433" s="16"/>
      <c r="K433" s="12"/>
      <c r="L433" s="12"/>
    </row>
    <row r="434" spans="10:12" ht="12.75" customHeight="1">
      <c r="J434" s="16"/>
      <c r="K434" s="12"/>
      <c r="L434" s="12"/>
    </row>
    <row r="435" spans="10:12" ht="12.75" customHeight="1">
      <c r="J435" s="16"/>
      <c r="K435" s="12"/>
      <c r="L435" s="12"/>
    </row>
    <row r="436" spans="10:12" ht="12.75" customHeight="1">
      <c r="J436" s="16"/>
      <c r="K436" s="12"/>
      <c r="L436" s="12"/>
    </row>
    <row r="437" spans="10:12" ht="12.75" customHeight="1">
      <c r="J437" s="16"/>
      <c r="K437" s="12"/>
      <c r="L437" s="12"/>
    </row>
    <row r="438" spans="10:12" ht="12.75" customHeight="1">
      <c r="J438" s="16"/>
      <c r="K438" s="12"/>
      <c r="L438" s="12"/>
    </row>
    <row r="439" spans="10:12" ht="12.75" customHeight="1">
      <c r="J439" s="16"/>
      <c r="K439" s="12"/>
      <c r="L439" s="12"/>
    </row>
    <row r="440" spans="10:12" ht="12.75" customHeight="1">
      <c r="J440" s="16"/>
      <c r="K440" s="12"/>
      <c r="L440" s="12"/>
    </row>
    <row r="441" spans="10:12" ht="12.75" customHeight="1">
      <c r="J441" s="16"/>
      <c r="K441" s="12"/>
      <c r="L441" s="12"/>
    </row>
    <row r="442" spans="10:12" ht="12.75" customHeight="1">
      <c r="J442" s="16"/>
      <c r="K442" s="12"/>
      <c r="L442" s="12"/>
    </row>
    <row r="443" spans="10:12" ht="12.75" customHeight="1">
      <c r="J443" s="16"/>
      <c r="K443" s="12"/>
      <c r="L443" s="12"/>
    </row>
    <row r="444" spans="10:12" ht="12.75" customHeight="1">
      <c r="J444" s="16"/>
      <c r="K444" s="12"/>
      <c r="L444" s="12"/>
    </row>
    <row r="445" spans="10:12" ht="12.75" customHeight="1">
      <c r="J445" s="16"/>
      <c r="K445" s="12"/>
      <c r="L445" s="12"/>
    </row>
    <row r="446" spans="10:12" ht="12.75" customHeight="1">
      <c r="J446" s="16"/>
      <c r="K446" s="12"/>
      <c r="L446" s="12"/>
    </row>
    <row r="447" spans="10:12" ht="12.75" customHeight="1">
      <c r="J447" s="16"/>
      <c r="K447" s="12"/>
      <c r="L447" s="12"/>
    </row>
    <row r="448" spans="10:12" ht="12.75" customHeight="1">
      <c r="J448" s="16"/>
      <c r="K448" s="12"/>
      <c r="L448" s="12"/>
    </row>
    <row r="449" spans="10:12" ht="12.75" customHeight="1">
      <c r="J449" s="16"/>
      <c r="K449" s="12"/>
      <c r="L449" s="12"/>
    </row>
    <row r="450" spans="10:12" ht="12.75" customHeight="1">
      <c r="J450" s="16"/>
      <c r="K450" s="12"/>
      <c r="L450" s="12"/>
    </row>
    <row r="451" spans="10:12" ht="12.75" customHeight="1">
      <c r="J451" s="16"/>
      <c r="K451" s="12"/>
      <c r="L451" s="12"/>
    </row>
    <row r="452" spans="10:12" ht="12.75" customHeight="1">
      <c r="J452" s="16"/>
      <c r="K452" s="12"/>
      <c r="L452" s="12"/>
    </row>
    <row r="453" spans="10:12" ht="12.75" customHeight="1">
      <c r="J453" s="16"/>
      <c r="K453" s="12"/>
      <c r="L453" s="12"/>
    </row>
    <row r="454" spans="10:12" ht="12.75" customHeight="1">
      <c r="J454" s="16"/>
      <c r="K454" s="12"/>
      <c r="L454" s="12"/>
    </row>
    <row r="455" spans="10:12" ht="12.75" customHeight="1">
      <c r="J455" s="16"/>
      <c r="K455" s="12"/>
      <c r="L455" s="12"/>
    </row>
    <row r="456" spans="10:12" ht="12.75" customHeight="1">
      <c r="J456" s="16"/>
      <c r="K456" s="12"/>
      <c r="L456" s="12"/>
    </row>
    <row r="457" spans="10:12" ht="12.75" customHeight="1">
      <c r="J457" s="16"/>
      <c r="K457" s="12"/>
      <c r="L457" s="12"/>
    </row>
    <row r="458" spans="10:12" ht="12.75" customHeight="1">
      <c r="J458" s="16"/>
      <c r="K458" s="12"/>
      <c r="L458" s="12"/>
    </row>
    <row r="459" spans="10:12" ht="12.75" customHeight="1">
      <c r="J459" s="16"/>
      <c r="K459" s="12"/>
      <c r="L459" s="12"/>
    </row>
    <row r="460" spans="10:12" ht="12.75" customHeight="1">
      <c r="J460" s="16"/>
      <c r="K460" s="12"/>
      <c r="L460" s="12"/>
    </row>
    <row r="461" spans="10:12" ht="12.75" customHeight="1">
      <c r="J461" s="16"/>
      <c r="K461" s="12"/>
      <c r="L461" s="12"/>
    </row>
    <row r="462" spans="10:12" ht="12.75" customHeight="1">
      <c r="J462" s="16"/>
      <c r="K462" s="12"/>
      <c r="L462" s="12"/>
    </row>
    <row r="463" spans="10:12" ht="12.75" customHeight="1">
      <c r="J463" s="16"/>
      <c r="K463" s="12"/>
      <c r="L463" s="12"/>
    </row>
    <row r="464" spans="10:12" ht="12.75" customHeight="1">
      <c r="J464" s="16"/>
      <c r="K464" s="12"/>
      <c r="L464" s="12"/>
    </row>
    <row r="465" spans="10:12" ht="12.75" customHeight="1">
      <c r="J465" s="16"/>
      <c r="K465" s="12"/>
      <c r="L465" s="12"/>
    </row>
    <row r="466" spans="10:12" ht="12.75" customHeight="1">
      <c r="J466" s="16"/>
      <c r="K466" s="12"/>
      <c r="L466" s="12"/>
    </row>
    <row r="467" spans="10:12" ht="12.75" customHeight="1">
      <c r="J467" s="16"/>
      <c r="K467" s="12"/>
      <c r="L467" s="12"/>
    </row>
    <row r="468" spans="10:12" ht="12.75" customHeight="1">
      <c r="J468" s="16"/>
      <c r="K468" s="12"/>
      <c r="L468" s="12"/>
    </row>
    <row r="469" spans="10:12" ht="12.75" customHeight="1">
      <c r="J469" s="16"/>
      <c r="K469" s="12"/>
      <c r="L469" s="12"/>
    </row>
    <row r="470" spans="10:12" ht="12.75" customHeight="1">
      <c r="J470" s="16"/>
      <c r="K470" s="12"/>
      <c r="L470" s="12"/>
    </row>
    <row r="471" spans="10:12" ht="12.75" customHeight="1">
      <c r="J471" s="16"/>
      <c r="K471" s="12"/>
      <c r="L471" s="12"/>
    </row>
    <row r="472" spans="10:12" ht="12.75" customHeight="1">
      <c r="J472" s="16"/>
      <c r="K472" s="12"/>
      <c r="L472" s="12"/>
    </row>
    <row r="473" spans="10:12" ht="12.75" customHeight="1">
      <c r="J473" s="16"/>
      <c r="K473" s="12"/>
      <c r="L473" s="12"/>
    </row>
    <row r="474" spans="10:12" ht="12.75" customHeight="1">
      <c r="J474" s="16"/>
      <c r="K474" s="12"/>
      <c r="L474" s="12"/>
    </row>
    <row r="475" spans="10:12" ht="12.75" customHeight="1">
      <c r="J475" s="16"/>
      <c r="K475" s="12"/>
      <c r="L475" s="12"/>
    </row>
    <row r="476" spans="10:12" ht="12.75" customHeight="1">
      <c r="J476" s="16"/>
      <c r="K476" s="12"/>
      <c r="L476" s="12"/>
    </row>
    <row r="477" spans="10:12" ht="12.75" customHeight="1">
      <c r="J477" s="16"/>
      <c r="K477" s="12"/>
      <c r="L477" s="12"/>
    </row>
    <row r="478" spans="10:12" ht="12.75" customHeight="1">
      <c r="J478" s="16"/>
      <c r="K478" s="12"/>
      <c r="L478" s="12"/>
    </row>
    <row r="479" spans="10:12" ht="12.75" customHeight="1">
      <c r="J479" s="16"/>
      <c r="K479" s="12"/>
      <c r="L479" s="12"/>
    </row>
    <row r="480" spans="10:12" ht="12.75" customHeight="1">
      <c r="J480" s="16"/>
      <c r="K480" s="12"/>
      <c r="L480" s="12"/>
    </row>
    <row r="481" spans="10:12" ht="12.75" customHeight="1">
      <c r="J481" s="16"/>
      <c r="K481" s="12"/>
      <c r="L481" s="12"/>
    </row>
    <row r="482" spans="10:12" ht="12.75" customHeight="1">
      <c r="J482" s="16"/>
      <c r="K482" s="12"/>
      <c r="L482" s="12"/>
    </row>
    <row r="483" spans="10:12" ht="12.75" customHeight="1">
      <c r="J483" s="16"/>
      <c r="K483" s="12"/>
      <c r="L483" s="12"/>
    </row>
    <row r="484" spans="10:12" ht="12.75" customHeight="1">
      <c r="J484" s="16"/>
      <c r="K484" s="12"/>
      <c r="L484" s="12"/>
    </row>
    <row r="485" spans="10:12" ht="12.75" customHeight="1">
      <c r="J485" s="16"/>
      <c r="K485" s="12"/>
      <c r="L485" s="12"/>
    </row>
    <row r="486" spans="10:12" ht="12.75" customHeight="1">
      <c r="J486" s="16"/>
      <c r="K486" s="12"/>
      <c r="L486" s="12"/>
    </row>
    <row r="487" spans="10:12" ht="12.75" customHeight="1">
      <c r="J487" s="16"/>
      <c r="K487" s="12"/>
      <c r="L487" s="12"/>
    </row>
    <row r="488" spans="10:12" ht="12.75" customHeight="1">
      <c r="J488" s="16"/>
      <c r="K488" s="12"/>
      <c r="L488" s="12"/>
    </row>
    <row r="489" spans="10:12" ht="12.75" customHeight="1">
      <c r="J489" s="16"/>
      <c r="K489" s="12"/>
      <c r="L489" s="12"/>
    </row>
    <row r="490" spans="10:12" ht="12.75" customHeight="1">
      <c r="J490" s="16"/>
      <c r="K490" s="12"/>
      <c r="L490" s="12"/>
    </row>
    <row r="491" spans="10:12" ht="12.75" customHeight="1">
      <c r="J491" s="16"/>
      <c r="K491" s="12"/>
      <c r="L491" s="12"/>
    </row>
    <row r="492" spans="10:12" ht="12.75" customHeight="1">
      <c r="J492" s="16"/>
      <c r="K492" s="12"/>
      <c r="L492" s="12"/>
    </row>
    <row r="493" spans="10:12" ht="12.75" customHeight="1">
      <c r="J493" s="16"/>
      <c r="K493" s="12"/>
      <c r="L493" s="12"/>
    </row>
    <row r="494" spans="10:12" ht="12.75" customHeight="1">
      <c r="J494" s="16"/>
      <c r="K494" s="12"/>
      <c r="L494" s="12"/>
    </row>
    <row r="495" spans="10:12" ht="12.75" customHeight="1">
      <c r="J495" s="16"/>
      <c r="K495" s="12"/>
      <c r="L495" s="12"/>
    </row>
    <row r="496" spans="10:12" ht="12.75" customHeight="1">
      <c r="J496" s="16"/>
      <c r="K496" s="12"/>
      <c r="L496" s="12"/>
    </row>
    <row r="497" spans="10:12" ht="12.75" customHeight="1">
      <c r="J497" s="16"/>
      <c r="K497" s="12"/>
      <c r="L497" s="12"/>
    </row>
    <row r="498" spans="10:12" ht="12.75" customHeight="1">
      <c r="J498" s="16"/>
      <c r="K498" s="12"/>
      <c r="L498" s="12"/>
    </row>
    <row r="499" spans="10:12" ht="12.75" customHeight="1">
      <c r="J499" s="16"/>
      <c r="K499" s="12"/>
      <c r="L499" s="12"/>
    </row>
    <row r="500" spans="10:12" ht="12.75" customHeight="1">
      <c r="J500" s="16"/>
      <c r="K500" s="12"/>
      <c r="L500" s="12"/>
    </row>
    <row r="501" spans="10:12" ht="12.75" customHeight="1">
      <c r="J501" s="16"/>
      <c r="K501" s="12"/>
      <c r="L501" s="12"/>
    </row>
    <row r="502" spans="10:12" ht="12.75" customHeight="1">
      <c r="J502" s="16"/>
      <c r="K502" s="12"/>
      <c r="L502" s="12"/>
    </row>
    <row r="503" spans="10:12" ht="12.75" customHeight="1">
      <c r="J503" s="16"/>
      <c r="K503" s="12"/>
      <c r="L503" s="12"/>
    </row>
    <row r="504" spans="10:12" ht="12.75" customHeight="1">
      <c r="J504" s="16"/>
      <c r="K504" s="12"/>
      <c r="L504" s="12"/>
    </row>
    <row r="505" spans="10:12" ht="12.75" customHeight="1">
      <c r="J505" s="16"/>
      <c r="K505" s="12"/>
      <c r="L505" s="12"/>
    </row>
    <row r="506" spans="10:12" ht="12.75" customHeight="1">
      <c r="J506" s="16"/>
      <c r="K506" s="12"/>
      <c r="L506" s="12"/>
    </row>
    <row r="507" spans="10:12" ht="12.75" customHeight="1">
      <c r="J507" s="16"/>
      <c r="K507" s="12"/>
      <c r="L507" s="12"/>
    </row>
    <row r="508" spans="10:12" ht="12.75" customHeight="1">
      <c r="J508" s="16"/>
      <c r="K508" s="12"/>
      <c r="L508" s="12"/>
    </row>
    <row r="509" spans="10:12" ht="12.75" customHeight="1">
      <c r="J509" s="16"/>
      <c r="K509" s="12"/>
      <c r="L509" s="12"/>
    </row>
    <row r="510" spans="10:12" ht="12.75" customHeight="1">
      <c r="J510" s="16"/>
      <c r="K510" s="12"/>
      <c r="L510" s="12"/>
    </row>
    <row r="511" spans="10:12" ht="12.75" customHeight="1">
      <c r="J511" s="16"/>
      <c r="K511" s="12"/>
      <c r="L511" s="12"/>
    </row>
    <row r="512" spans="10:12" ht="12.75" customHeight="1">
      <c r="J512" s="16"/>
      <c r="K512" s="12"/>
      <c r="L512" s="12"/>
    </row>
    <row r="513" spans="10:12" ht="12.75" customHeight="1">
      <c r="J513" s="16"/>
      <c r="K513" s="12"/>
      <c r="L513" s="12"/>
    </row>
    <row r="514" spans="10:12" ht="12.75" customHeight="1">
      <c r="J514" s="16"/>
      <c r="K514" s="12"/>
      <c r="L514" s="12"/>
    </row>
    <row r="515" spans="10:12" ht="12.75" customHeight="1">
      <c r="J515" s="16"/>
      <c r="K515" s="12"/>
      <c r="L515" s="12"/>
    </row>
    <row r="516" spans="10:12" ht="12.75" customHeight="1">
      <c r="J516" s="16"/>
      <c r="K516" s="12"/>
      <c r="L516" s="12"/>
    </row>
    <row r="517" spans="10:12" ht="12.75" customHeight="1">
      <c r="J517" s="16"/>
      <c r="K517" s="12"/>
      <c r="L517" s="12"/>
    </row>
    <row r="518" spans="10:12" ht="12.75" customHeight="1">
      <c r="J518" s="16"/>
      <c r="K518" s="12"/>
      <c r="L518" s="12"/>
    </row>
    <row r="519" spans="10:12" ht="12.75" customHeight="1">
      <c r="J519" s="16"/>
      <c r="K519" s="12"/>
      <c r="L519" s="12"/>
    </row>
    <row r="520" spans="10:12" ht="12.75" customHeight="1">
      <c r="J520" s="16"/>
      <c r="K520" s="12"/>
      <c r="L520" s="12"/>
    </row>
    <row r="521" spans="10:12" ht="12.75" customHeight="1">
      <c r="J521" s="16"/>
      <c r="K521" s="12"/>
      <c r="L521" s="12"/>
    </row>
    <row r="522" spans="10:12" ht="12.75" customHeight="1">
      <c r="J522" s="16"/>
      <c r="K522" s="12"/>
      <c r="L522" s="12"/>
    </row>
    <row r="523" spans="10:12" ht="12.75" customHeight="1">
      <c r="J523" s="16"/>
      <c r="K523" s="12"/>
      <c r="L523" s="12"/>
    </row>
    <row r="524" spans="10:12" ht="12.75" customHeight="1">
      <c r="J524" s="16"/>
      <c r="K524" s="12"/>
      <c r="L524" s="12"/>
    </row>
    <row r="525" spans="10:12" ht="12.75" customHeight="1">
      <c r="J525" s="16"/>
      <c r="K525" s="12"/>
      <c r="L525" s="12"/>
    </row>
    <row r="526" spans="10:12" ht="12.75" customHeight="1">
      <c r="J526" s="16"/>
      <c r="K526" s="12"/>
      <c r="L526" s="12"/>
    </row>
    <row r="527" spans="10:12" ht="12.75" customHeight="1">
      <c r="J527" s="16"/>
      <c r="K527" s="12"/>
      <c r="L527" s="12"/>
    </row>
    <row r="528" spans="10:12" ht="12.75" customHeight="1">
      <c r="J528" s="16"/>
      <c r="K528" s="12"/>
      <c r="L528" s="12"/>
    </row>
    <row r="529" spans="10:12" ht="12.75" customHeight="1">
      <c r="J529" s="16"/>
      <c r="K529" s="12"/>
      <c r="L529" s="12"/>
    </row>
    <row r="530" spans="10:12" ht="12.75" customHeight="1">
      <c r="J530" s="16"/>
      <c r="K530" s="12"/>
      <c r="L530" s="12"/>
    </row>
    <row r="531" spans="10:12" ht="12.75" customHeight="1">
      <c r="J531" s="16"/>
      <c r="K531" s="12"/>
      <c r="L531" s="12"/>
    </row>
    <row r="532" spans="10:12" ht="12.75" customHeight="1">
      <c r="J532" s="16"/>
      <c r="K532" s="12"/>
      <c r="L532" s="12"/>
    </row>
    <row r="533" spans="10:12" ht="12.75" customHeight="1">
      <c r="J533" s="16"/>
      <c r="K533" s="12"/>
      <c r="L533" s="12"/>
    </row>
    <row r="534" spans="10:12" ht="12.75" customHeight="1">
      <c r="J534" s="16"/>
      <c r="K534" s="12"/>
      <c r="L534" s="12"/>
    </row>
    <row r="535" spans="10:12" ht="12.75" customHeight="1">
      <c r="J535" s="16"/>
      <c r="K535" s="12"/>
      <c r="L535" s="12"/>
    </row>
    <row r="536" spans="10:12" ht="12.75" customHeight="1">
      <c r="J536" s="16"/>
      <c r="K536" s="12"/>
      <c r="L536" s="12"/>
    </row>
    <row r="537" spans="10:12" ht="12.75" customHeight="1">
      <c r="J537" s="16"/>
      <c r="K537" s="12"/>
      <c r="L537" s="12"/>
    </row>
    <row r="538" spans="10:12" ht="12.75" customHeight="1">
      <c r="J538" s="16"/>
      <c r="K538" s="12"/>
      <c r="L538" s="12"/>
    </row>
    <row r="539" spans="10:12" ht="12.75" customHeight="1">
      <c r="J539" s="16"/>
      <c r="K539" s="12"/>
      <c r="L539" s="12"/>
    </row>
    <row r="540" spans="10:12" ht="12.75" customHeight="1">
      <c r="J540" s="16"/>
      <c r="K540" s="12"/>
      <c r="L540" s="12"/>
    </row>
    <row r="541" spans="10:12" ht="12.75" customHeight="1">
      <c r="J541" s="16"/>
      <c r="K541" s="12"/>
      <c r="L541" s="12"/>
    </row>
    <row r="542" spans="10:12" ht="12.75" customHeight="1">
      <c r="J542" s="16"/>
      <c r="K542" s="12"/>
      <c r="L542" s="12"/>
    </row>
    <row r="543" spans="10:12" ht="12.75" customHeight="1">
      <c r="J543" s="16"/>
      <c r="K543" s="12"/>
      <c r="L543" s="12"/>
    </row>
    <row r="544" spans="10:12" ht="12.75" customHeight="1">
      <c r="J544" s="16"/>
      <c r="K544" s="12"/>
      <c r="L544" s="12"/>
    </row>
    <row r="545" spans="10:12" ht="12.75" customHeight="1">
      <c r="J545" s="16"/>
      <c r="K545" s="12"/>
      <c r="L545" s="12"/>
    </row>
    <row r="546" spans="10:12" ht="12.75" customHeight="1">
      <c r="J546" s="16"/>
      <c r="K546" s="12"/>
      <c r="L546" s="12"/>
    </row>
    <row r="547" spans="10:12" ht="12.75" customHeight="1">
      <c r="J547" s="16"/>
      <c r="K547" s="12"/>
      <c r="L547" s="12"/>
    </row>
    <row r="548" spans="10:12" ht="12.75" customHeight="1">
      <c r="J548" s="16"/>
      <c r="K548" s="12"/>
      <c r="L548" s="12"/>
    </row>
    <row r="549" spans="10:12" ht="12.75" customHeight="1">
      <c r="J549" s="16"/>
      <c r="K549" s="12"/>
      <c r="L549" s="12"/>
    </row>
    <row r="550" spans="10:12" ht="12.75" customHeight="1">
      <c r="J550" s="16"/>
      <c r="K550" s="12"/>
      <c r="L550" s="12"/>
    </row>
    <row r="551" spans="10:12" ht="12.75" customHeight="1">
      <c r="J551" s="16"/>
      <c r="K551" s="12"/>
      <c r="L551" s="12"/>
    </row>
    <row r="552" spans="10:12" ht="12.75" customHeight="1">
      <c r="J552" s="16"/>
      <c r="K552" s="12"/>
      <c r="L552" s="12"/>
    </row>
    <row r="553" spans="10:12" ht="12.75" customHeight="1">
      <c r="J553" s="16"/>
      <c r="K553" s="12"/>
      <c r="L553" s="12"/>
    </row>
    <row r="554" spans="10:12" ht="12.75" customHeight="1">
      <c r="J554" s="16"/>
      <c r="K554" s="12"/>
      <c r="L554" s="12"/>
    </row>
    <row r="555" spans="10:12" ht="12.75" customHeight="1">
      <c r="J555" s="16"/>
      <c r="K555" s="12"/>
      <c r="L555" s="12"/>
    </row>
    <row r="556" spans="10:12" ht="12.75" customHeight="1">
      <c r="J556" s="16"/>
      <c r="K556" s="12"/>
      <c r="L556" s="12"/>
    </row>
    <row r="557" spans="10:12" ht="12.75" customHeight="1">
      <c r="J557" s="16"/>
      <c r="K557" s="12"/>
      <c r="L557" s="12"/>
    </row>
    <row r="558" spans="10:12" ht="12.75" customHeight="1">
      <c r="J558" s="16"/>
      <c r="K558" s="12"/>
      <c r="L558" s="12"/>
    </row>
    <row r="559" spans="10:12" ht="12.75" customHeight="1">
      <c r="J559" s="16"/>
      <c r="K559" s="12"/>
      <c r="L559" s="12"/>
    </row>
    <row r="560" spans="10:12" ht="12.75" customHeight="1">
      <c r="J560" s="16"/>
      <c r="K560" s="12"/>
      <c r="L560" s="12"/>
    </row>
    <row r="561" spans="10:12" ht="12.75" customHeight="1">
      <c r="J561" s="16"/>
      <c r="K561" s="12"/>
      <c r="L561" s="12"/>
    </row>
    <row r="562" spans="10:12" ht="12.75" customHeight="1">
      <c r="J562" s="16"/>
      <c r="K562" s="12"/>
      <c r="L562" s="12"/>
    </row>
    <row r="563" spans="10:12" ht="12.75" customHeight="1">
      <c r="J563" s="16"/>
      <c r="K563" s="12"/>
      <c r="L563" s="12"/>
    </row>
    <row r="564" spans="10:12" ht="12.75" customHeight="1">
      <c r="J564" s="16"/>
      <c r="K564" s="12"/>
      <c r="L564" s="12"/>
    </row>
    <row r="565" spans="10:12" ht="12.75" customHeight="1">
      <c r="J565" s="16"/>
      <c r="K565" s="12"/>
      <c r="L565" s="12"/>
    </row>
    <row r="566" spans="10:12" ht="12.75" customHeight="1">
      <c r="J566" s="16"/>
      <c r="K566" s="12"/>
      <c r="L566" s="12"/>
    </row>
    <row r="567" spans="10:12" ht="12.75" customHeight="1">
      <c r="J567" s="16"/>
      <c r="K567" s="12"/>
      <c r="L567" s="12"/>
    </row>
    <row r="568" spans="10:12" ht="12.75" customHeight="1">
      <c r="J568" s="16"/>
      <c r="K568" s="12"/>
      <c r="L568" s="12"/>
    </row>
    <row r="569" spans="10:12" ht="12.75" customHeight="1">
      <c r="J569" s="16"/>
      <c r="K569" s="12"/>
      <c r="L569" s="12"/>
    </row>
    <row r="570" spans="10:12" ht="12.75" customHeight="1">
      <c r="J570" s="16"/>
      <c r="K570" s="12"/>
      <c r="L570" s="12"/>
    </row>
    <row r="571" spans="10:12" ht="12.75" customHeight="1">
      <c r="J571" s="16"/>
      <c r="K571" s="12"/>
      <c r="L571" s="12"/>
    </row>
    <row r="572" spans="10:12" ht="12.75" customHeight="1">
      <c r="J572" s="16"/>
      <c r="K572" s="12"/>
      <c r="L572" s="12"/>
    </row>
    <row r="573" spans="10:12" ht="12.75" customHeight="1">
      <c r="J573" s="16"/>
      <c r="K573" s="12"/>
      <c r="L573" s="12"/>
    </row>
    <row r="574" spans="10:12" ht="12.75" customHeight="1">
      <c r="J574" s="16"/>
      <c r="K574" s="12"/>
      <c r="L574" s="12"/>
    </row>
    <row r="575" spans="10:12" ht="12.75" customHeight="1">
      <c r="J575" s="16"/>
      <c r="K575" s="12"/>
      <c r="L575" s="12"/>
    </row>
    <row r="576" spans="10:12" ht="12.75" customHeight="1">
      <c r="J576" s="16"/>
      <c r="K576" s="12"/>
      <c r="L576" s="12"/>
    </row>
    <row r="577" spans="10:12" ht="12.75" customHeight="1">
      <c r="J577" s="16"/>
      <c r="K577" s="12"/>
      <c r="L577" s="12"/>
    </row>
    <row r="578" spans="10:12" ht="12.75" customHeight="1">
      <c r="J578" s="16"/>
      <c r="K578" s="12"/>
      <c r="L578" s="12"/>
    </row>
    <row r="579" spans="10:12" ht="12.75" customHeight="1">
      <c r="J579" s="16"/>
      <c r="K579" s="12"/>
      <c r="L579" s="12"/>
    </row>
    <row r="580" spans="10:12" ht="12.75" customHeight="1">
      <c r="J580" s="16"/>
      <c r="K580" s="12"/>
      <c r="L580" s="12"/>
    </row>
    <row r="581" spans="10:12" ht="12.75" customHeight="1">
      <c r="J581" s="16"/>
      <c r="K581" s="12"/>
      <c r="L581" s="12"/>
    </row>
    <row r="582" spans="10:12" ht="12.75" customHeight="1">
      <c r="J582" s="16"/>
      <c r="K582" s="12"/>
      <c r="L582" s="12"/>
    </row>
    <row r="583" spans="10:12" ht="12.75" customHeight="1">
      <c r="J583" s="16"/>
      <c r="K583" s="12"/>
      <c r="L583" s="12"/>
    </row>
    <row r="584" spans="10:12" ht="12.75" customHeight="1">
      <c r="J584" s="16"/>
      <c r="K584" s="12"/>
      <c r="L584" s="12"/>
    </row>
    <row r="585" spans="10:12" ht="12.75" customHeight="1">
      <c r="J585" s="16"/>
      <c r="K585" s="12"/>
      <c r="L585" s="12"/>
    </row>
    <row r="586" spans="10:12" ht="12.75" customHeight="1">
      <c r="J586" s="16"/>
      <c r="K586" s="12"/>
      <c r="L586" s="12"/>
    </row>
    <row r="587" spans="10:12" ht="12.75" customHeight="1">
      <c r="J587" s="16"/>
      <c r="K587" s="12"/>
      <c r="L587" s="12"/>
    </row>
    <row r="588" spans="10:12" ht="12.75" customHeight="1">
      <c r="J588" s="16"/>
      <c r="K588" s="12"/>
      <c r="L588" s="12"/>
    </row>
    <row r="589" spans="10:12" ht="12.75" customHeight="1">
      <c r="J589" s="16"/>
      <c r="K589" s="12"/>
      <c r="L589" s="12"/>
    </row>
    <row r="590" spans="10:12" ht="12.75" customHeight="1">
      <c r="J590" s="16"/>
      <c r="K590" s="12"/>
      <c r="L590" s="12"/>
    </row>
    <row r="591" spans="10:12" ht="12.75" customHeight="1">
      <c r="J591" s="16"/>
      <c r="K591" s="12"/>
      <c r="L591" s="12"/>
    </row>
    <row r="592" spans="10:12" ht="12.75" customHeight="1">
      <c r="J592" s="16"/>
      <c r="K592" s="12"/>
      <c r="L592" s="12"/>
    </row>
    <row r="593" spans="10:12" ht="12.75" customHeight="1">
      <c r="J593" s="16"/>
      <c r="K593" s="12"/>
      <c r="L593" s="12"/>
    </row>
    <row r="594" spans="10:12" ht="12.75" customHeight="1">
      <c r="J594" s="16"/>
      <c r="K594" s="12"/>
      <c r="L594" s="12"/>
    </row>
    <row r="595" spans="10:12" ht="12.75" customHeight="1">
      <c r="J595" s="16"/>
      <c r="K595" s="12"/>
      <c r="L595" s="12"/>
    </row>
    <row r="596" spans="10:12" ht="12.75" customHeight="1">
      <c r="J596" s="16"/>
      <c r="K596" s="12"/>
      <c r="L596" s="12"/>
    </row>
    <row r="597" spans="10:12" ht="12.75" customHeight="1">
      <c r="J597" s="16"/>
      <c r="K597" s="12"/>
      <c r="L597" s="12"/>
    </row>
    <row r="598" spans="10:12" ht="12.75" customHeight="1">
      <c r="J598" s="16"/>
      <c r="K598" s="12"/>
      <c r="L598" s="12"/>
    </row>
    <row r="599" spans="10:12" ht="12.75" customHeight="1">
      <c r="J599" s="16"/>
      <c r="K599" s="12"/>
      <c r="L599" s="12"/>
    </row>
    <row r="600" spans="10:12" ht="12.75" customHeight="1">
      <c r="J600" s="16"/>
      <c r="K600" s="12"/>
      <c r="L600" s="12"/>
    </row>
    <row r="601" spans="10:12" ht="12.75" customHeight="1">
      <c r="J601" s="16"/>
      <c r="K601" s="12"/>
      <c r="L601" s="12"/>
    </row>
    <row r="602" spans="10:12" ht="12.75" customHeight="1">
      <c r="J602" s="16"/>
      <c r="K602" s="12"/>
      <c r="L602" s="12"/>
    </row>
    <row r="603" spans="10:12" ht="12.75" customHeight="1">
      <c r="J603" s="16"/>
      <c r="K603" s="12"/>
      <c r="L603" s="12"/>
    </row>
    <row r="604" spans="10:12" ht="12.75" customHeight="1">
      <c r="J604" s="16"/>
      <c r="K604" s="12"/>
      <c r="L604" s="12"/>
    </row>
    <row r="605" spans="10:12" ht="12.75" customHeight="1">
      <c r="J605" s="16"/>
      <c r="K605" s="12"/>
      <c r="L605" s="12"/>
    </row>
    <row r="606" spans="10:12" ht="12.75" customHeight="1">
      <c r="J606" s="16"/>
      <c r="K606" s="12"/>
      <c r="L606" s="12"/>
    </row>
    <row r="607" spans="10:12" ht="12.75" customHeight="1">
      <c r="J607" s="16"/>
      <c r="K607" s="12"/>
      <c r="L607" s="12"/>
    </row>
    <row r="608" spans="10:12" ht="12.75" customHeight="1">
      <c r="J608" s="16"/>
      <c r="K608" s="12"/>
      <c r="L608" s="12"/>
    </row>
    <row r="609" spans="10:12" ht="12.75" customHeight="1">
      <c r="J609" s="16"/>
      <c r="K609" s="12"/>
      <c r="L609" s="12"/>
    </row>
    <row r="610" spans="10:12" ht="12.75" customHeight="1">
      <c r="J610" s="16"/>
      <c r="K610" s="12"/>
      <c r="L610" s="12"/>
    </row>
    <row r="611" spans="10:12" ht="12.75" customHeight="1">
      <c r="J611" s="16"/>
      <c r="K611" s="12"/>
      <c r="L611" s="12"/>
    </row>
    <row r="612" spans="10:12" ht="12.75" customHeight="1">
      <c r="J612" s="16"/>
      <c r="K612" s="12"/>
      <c r="L612" s="12"/>
    </row>
    <row r="613" spans="10:12" ht="12.75" customHeight="1">
      <c r="J613" s="16"/>
      <c r="K613" s="12"/>
      <c r="L613" s="12"/>
    </row>
    <row r="614" spans="10:12" ht="12.75" customHeight="1">
      <c r="J614" s="16"/>
      <c r="K614" s="12"/>
      <c r="L614" s="12"/>
    </row>
    <row r="615" spans="10:12" ht="12.75" customHeight="1">
      <c r="J615" s="16"/>
      <c r="K615" s="12"/>
      <c r="L615" s="12"/>
    </row>
    <row r="616" spans="10:12" ht="12.75" customHeight="1">
      <c r="J616" s="16"/>
      <c r="K616" s="12"/>
      <c r="L616" s="12"/>
    </row>
    <row r="617" spans="10:12" ht="12.75" customHeight="1">
      <c r="J617" s="16"/>
      <c r="K617" s="12"/>
      <c r="L617" s="12"/>
    </row>
    <row r="618" spans="10:12" ht="12.75" customHeight="1">
      <c r="J618" s="16"/>
      <c r="K618" s="12"/>
      <c r="L618" s="12"/>
    </row>
    <row r="619" spans="10:12" ht="12.75" customHeight="1">
      <c r="J619" s="16"/>
      <c r="K619" s="12"/>
      <c r="L619" s="12"/>
    </row>
    <row r="620" spans="10:12" ht="12.75" customHeight="1">
      <c r="J620" s="16"/>
      <c r="K620" s="12"/>
      <c r="L620" s="12"/>
    </row>
    <row r="621" spans="10:12" ht="12.75" customHeight="1">
      <c r="J621" s="16"/>
      <c r="K621" s="12"/>
      <c r="L621" s="12"/>
    </row>
    <row r="622" spans="10:12" ht="12.75" customHeight="1">
      <c r="J622" s="16"/>
      <c r="K622" s="12"/>
      <c r="L622" s="12"/>
    </row>
    <row r="623" spans="10:12" ht="12.75" customHeight="1">
      <c r="J623" s="16"/>
      <c r="K623" s="12"/>
      <c r="L623" s="12"/>
    </row>
    <row r="624" spans="10:12" ht="12.75" customHeight="1">
      <c r="J624" s="16"/>
      <c r="K624" s="12"/>
      <c r="L624" s="12"/>
    </row>
    <row r="625" spans="10:12" ht="12.75" customHeight="1">
      <c r="J625" s="16"/>
      <c r="K625" s="12"/>
      <c r="L625" s="12"/>
    </row>
    <row r="626" spans="10:12" ht="12.75" customHeight="1">
      <c r="J626" s="16"/>
      <c r="K626" s="12"/>
      <c r="L626" s="12"/>
    </row>
    <row r="627" spans="10:12" ht="12.75" customHeight="1">
      <c r="J627" s="16"/>
      <c r="K627" s="12"/>
      <c r="L627" s="12"/>
    </row>
    <row r="628" spans="10:12" ht="12.75" customHeight="1">
      <c r="J628" s="16"/>
      <c r="K628" s="12"/>
      <c r="L628" s="12"/>
    </row>
    <row r="629" spans="10:12" ht="12.75" customHeight="1">
      <c r="J629" s="16"/>
      <c r="K629" s="12"/>
      <c r="L629" s="12"/>
    </row>
    <row r="630" spans="10:12" ht="12.75" customHeight="1">
      <c r="J630" s="16"/>
      <c r="K630" s="12"/>
      <c r="L630" s="12"/>
    </row>
    <row r="631" spans="10:12" ht="12.75" customHeight="1">
      <c r="J631" s="16"/>
      <c r="K631" s="12"/>
      <c r="L631" s="12"/>
    </row>
    <row r="632" spans="10:12" ht="12.75" customHeight="1">
      <c r="J632" s="16"/>
      <c r="K632" s="12"/>
      <c r="L632" s="12"/>
    </row>
    <row r="633" spans="10:12" ht="12.75" customHeight="1">
      <c r="J633" s="16"/>
      <c r="K633" s="12"/>
      <c r="L633" s="12"/>
    </row>
    <row r="634" spans="10:12" ht="12.75" customHeight="1">
      <c r="J634" s="16"/>
      <c r="K634" s="12"/>
      <c r="L634" s="12"/>
    </row>
    <row r="635" spans="10:12" ht="12.75" customHeight="1">
      <c r="J635" s="16"/>
      <c r="K635" s="12"/>
      <c r="L635" s="12"/>
    </row>
    <row r="636" spans="10:12" ht="12.75" customHeight="1">
      <c r="J636" s="16"/>
      <c r="K636" s="12"/>
      <c r="L636" s="12"/>
    </row>
    <row r="637" spans="10:12" ht="12.75" customHeight="1">
      <c r="J637" s="16"/>
      <c r="K637" s="12"/>
      <c r="L637" s="12"/>
    </row>
    <row r="638" spans="10:12" ht="12.75" customHeight="1">
      <c r="J638" s="16"/>
      <c r="K638" s="12"/>
      <c r="L638" s="12"/>
    </row>
    <row r="639" spans="10:12" ht="12.75" customHeight="1">
      <c r="J639" s="16"/>
      <c r="K639" s="12"/>
      <c r="L639" s="12"/>
    </row>
    <row r="640" spans="10:12" ht="12.75" customHeight="1">
      <c r="J640" s="16"/>
      <c r="K640" s="12"/>
      <c r="L640" s="12"/>
    </row>
    <row r="641" spans="10:12" ht="12.75" customHeight="1">
      <c r="J641" s="16"/>
      <c r="K641" s="12"/>
      <c r="L641" s="12"/>
    </row>
    <row r="642" spans="10:12" ht="12.75" customHeight="1">
      <c r="J642" s="16"/>
      <c r="K642" s="12"/>
      <c r="L642" s="12"/>
    </row>
    <row r="643" spans="10:12" ht="12.75" customHeight="1">
      <c r="J643" s="16"/>
      <c r="K643" s="12"/>
      <c r="L643" s="12"/>
    </row>
    <row r="644" spans="10:12" ht="12.75" customHeight="1">
      <c r="J644" s="16"/>
      <c r="K644" s="12"/>
      <c r="L644" s="12"/>
    </row>
    <row r="645" spans="10:12" ht="12.75" customHeight="1">
      <c r="J645" s="16"/>
      <c r="K645" s="12"/>
      <c r="L645" s="12"/>
    </row>
    <row r="646" spans="10:12" ht="12.75" customHeight="1">
      <c r="J646" s="16"/>
      <c r="K646" s="12"/>
      <c r="L646" s="12"/>
    </row>
    <row r="647" spans="10:12" ht="12.75" customHeight="1">
      <c r="J647" s="16"/>
      <c r="K647" s="12"/>
      <c r="L647" s="12"/>
    </row>
    <row r="648" spans="10:12" ht="12.75" customHeight="1">
      <c r="J648" s="16"/>
      <c r="K648" s="12"/>
      <c r="L648" s="12"/>
    </row>
    <row r="649" spans="10:12" ht="12.75" customHeight="1">
      <c r="J649" s="16"/>
      <c r="K649" s="12"/>
      <c r="L649" s="12"/>
    </row>
    <row r="650" spans="10:12" ht="12.75" customHeight="1">
      <c r="J650" s="16"/>
      <c r="K650" s="12"/>
      <c r="L650" s="12"/>
    </row>
    <row r="651" spans="10:12" ht="12.75" customHeight="1">
      <c r="J651" s="16"/>
      <c r="K651" s="12"/>
      <c r="L651" s="12"/>
    </row>
    <row r="652" spans="10:12" ht="12.75" customHeight="1">
      <c r="J652" s="16"/>
      <c r="K652" s="12"/>
      <c r="L652" s="12"/>
    </row>
    <row r="653" spans="10:12" ht="12.75" customHeight="1">
      <c r="J653" s="16"/>
      <c r="K653" s="12"/>
      <c r="L653" s="12"/>
    </row>
    <row r="654" spans="10:12" ht="12.75" customHeight="1">
      <c r="J654" s="16"/>
      <c r="K654" s="12"/>
      <c r="L654" s="12"/>
    </row>
    <row r="655" spans="10:12" ht="12.75" customHeight="1">
      <c r="J655" s="16"/>
      <c r="K655" s="12"/>
      <c r="L655" s="12"/>
    </row>
    <row r="656" spans="10:12" ht="12.75" customHeight="1">
      <c r="J656" s="16"/>
      <c r="K656" s="12"/>
      <c r="L656" s="12"/>
    </row>
    <row r="657" spans="10:12" ht="12.75" customHeight="1">
      <c r="J657" s="16"/>
      <c r="K657" s="12"/>
      <c r="L657" s="12"/>
    </row>
    <row r="658" spans="10:12" ht="12.75" customHeight="1">
      <c r="J658" s="16"/>
      <c r="K658" s="12"/>
      <c r="L658" s="12"/>
    </row>
    <row r="659" spans="10:12" ht="12.75" customHeight="1">
      <c r="J659" s="16"/>
      <c r="K659" s="12"/>
      <c r="L659" s="12"/>
    </row>
    <row r="660" spans="10:12" ht="12.75" customHeight="1">
      <c r="J660" s="16"/>
      <c r="K660" s="12"/>
      <c r="L660" s="12"/>
    </row>
    <row r="661" spans="10:12" ht="12.75" customHeight="1">
      <c r="J661" s="16"/>
      <c r="K661" s="12"/>
      <c r="L661" s="12"/>
    </row>
    <row r="662" spans="10:12" ht="12.75" customHeight="1">
      <c r="J662" s="16"/>
      <c r="K662" s="12"/>
      <c r="L662" s="12"/>
    </row>
    <row r="663" spans="10:12" ht="12.75" customHeight="1">
      <c r="J663" s="16"/>
      <c r="K663" s="12"/>
      <c r="L663" s="12"/>
    </row>
    <row r="664" spans="10:12" ht="12.75" customHeight="1">
      <c r="J664" s="16"/>
      <c r="K664" s="12"/>
      <c r="L664" s="12"/>
    </row>
    <row r="665" spans="10:12" ht="12.75" customHeight="1">
      <c r="J665" s="16"/>
      <c r="K665" s="12"/>
      <c r="L665" s="12"/>
    </row>
    <row r="666" spans="10:12" ht="12.75" customHeight="1">
      <c r="J666" s="16"/>
      <c r="K666" s="12"/>
      <c r="L666" s="12"/>
    </row>
    <row r="667" spans="10:12" ht="12.75" customHeight="1">
      <c r="J667" s="16"/>
      <c r="K667" s="12"/>
      <c r="L667" s="12"/>
    </row>
    <row r="668" spans="10:12" ht="12.75" customHeight="1">
      <c r="J668" s="16"/>
      <c r="K668" s="12"/>
      <c r="L668" s="12"/>
    </row>
    <row r="669" spans="10:12" ht="12.75" customHeight="1">
      <c r="J669" s="16"/>
      <c r="K669" s="12"/>
      <c r="L669" s="12"/>
    </row>
    <row r="670" spans="10:12" ht="12.75" customHeight="1">
      <c r="J670" s="16"/>
      <c r="K670" s="12"/>
      <c r="L670" s="12"/>
    </row>
    <row r="671" spans="10:12" ht="12.75" customHeight="1">
      <c r="J671" s="16"/>
      <c r="K671" s="12"/>
      <c r="L671" s="12"/>
    </row>
    <row r="672" spans="10:12" ht="12.75" customHeight="1">
      <c r="J672" s="16"/>
      <c r="K672" s="12"/>
      <c r="L672" s="12"/>
    </row>
    <row r="673" spans="10:12" ht="12.75" customHeight="1">
      <c r="J673" s="16"/>
      <c r="K673" s="12"/>
      <c r="L673" s="12"/>
    </row>
    <row r="674" spans="10:12" ht="12.75" customHeight="1">
      <c r="J674" s="16"/>
      <c r="K674" s="12"/>
      <c r="L674" s="12"/>
    </row>
    <row r="675" spans="10:12" ht="12.75" customHeight="1">
      <c r="J675" s="16"/>
      <c r="K675" s="12"/>
      <c r="L675" s="12"/>
    </row>
    <row r="676" spans="10:12" ht="12.75" customHeight="1">
      <c r="J676" s="16"/>
      <c r="K676" s="12"/>
      <c r="L676" s="12"/>
    </row>
    <row r="677" spans="10:12" ht="12.75" customHeight="1">
      <c r="J677" s="16"/>
      <c r="K677" s="12"/>
      <c r="L677" s="12"/>
    </row>
    <row r="678" spans="10:12" ht="12.75" customHeight="1">
      <c r="J678" s="16"/>
      <c r="K678" s="12"/>
      <c r="L678" s="12"/>
    </row>
    <row r="679" spans="10:12" ht="12.75" customHeight="1">
      <c r="J679" s="16"/>
      <c r="K679" s="12"/>
      <c r="L679" s="12"/>
    </row>
    <row r="680" spans="10:12" ht="12.75" customHeight="1">
      <c r="J680" s="16"/>
      <c r="K680" s="12"/>
      <c r="L680" s="12"/>
    </row>
    <row r="681" spans="10:12" ht="12.75" customHeight="1">
      <c r="J681" s="16"/>
      <c r="K681" s="12"/>
      <c r="L681" s="12"/>
    </row>
    <row r="682" spans="10:12" ht="12.75" customHeight="1">
      <c r="J682" s="16"/>
      <c r="K682" s="12"/>
      <c r="L682" s="12"/>
    </row>
    <row r="683" spans="10:12" ht="12.75" customHeight="1">
      <c r="J683" s="16"/>
      <c r="K683" s="12"/>
      <c r="L683" s="12"/>
    </row>
    <row r="684" spans="10:12" ht="12.75" customHeight="1">
      <c r="J684" s="16"/>
      <c r="K684" s="12"/>
      <c r="L684" s="12"/>
    </row>
    <row r="685" spans="10:12" ht="12.75" customHeight="1">
      <c r="J685" s="16"/>
      <c r="K685" s="12"/>
      <c r="L685" s="12"/>
    </row>
    <row r="686" spans="10:12" ht="12.75" customHeight="1">
      <c r="J686" s="16"/>
      <c r="K686" s="12"/>
      <c r="L686" s="12"/>
    </row>
    <row r="687" spans="10:12" ht="12.75" customHeight="1">
      <c r="J687" s="16"/>
      <c r="K687" s="12"/>
      <c r="L687" s="12"/>
    </row>
    <row r="688" spans="10:12" ht="12.75" customHeight="1">
      <c r="J688" s="16"/>
      <c r="K688" s="12"/>
      <c r="L688" s="12"/>
    </row>
    <row r="689" spans="10:12" ht="12.75" customHeight="1">
      <c r="J689" s="16"/>
      <c r="K689" s="12"/>
      <c r="L689" s="12"/>
    </row>
    <row r="690" spans="10:12" ht="12.75" customHeight="1">
      <c r="J690" s="16"/>
      <c r="K690" s="12"/>
      <c r="L690" s="12"/>
    </row>
    <row r="691" spans="10:12" ht="12.75" customHeight="1">
      <c r="J691" s="16"/>
      <c r="K691" s="12"/>
      <c r="L691" s="12"/>
    </row>
    <row r="692" spans="10:12" ht="12.75" customHeight="1">
      <c r="J692" s="16"/>
      <c r="K692" s="12"/>
      <c r="L692" s="12"/>
    </row>
    <row r="693" spans="10:12" ht="12.75" customHeight="1">
      <c r="J693" s="16"/>
      <c r="K693" s="12"/>
      <c r="L693" s="12"/>
    </row>
    <row r="694" spans="10:12" ht="12.75" customHeight="1">
      <c r="J694" s="16"/>
      <c r="K694" s="12"/>
      <c r="L694" s="12"/>
    </row>
    <row r="695" spans="10:12" ht="12.75" customHeight="1">
      <c r="J695" s="16"/>
      <c r="K695" s="12"/>
      <c r="L695" s="12"/>
    </row>
    <row r="696" spans="10:12" ht="12.75" customHeight="1">
      <c r="J696" s="16"/>
      <c r="K696" s="12"/>
      <c r="L696" s="12"/>
    </row>
    <row r="697" spans="10:12" ht="12.75" customHeight="1">
      <c r="J697" s="16"/>
      <c r="K697" s="12"/>
      <c r="L697" s="12"/>
    </row>
    <row r="698" spans="10:12" ht="12.75" customHeight="1">
      <c r="J698" s="16"/>
      <c r="K698" s="12"/>
      <c r="L698" s="12"/>
    </row>
    <row r="699" spans="10:12" ht="12.75" customHeight="1">
      <c r="J699" s="16"/>
      <c r="K699" s="12"/>
      <c r="L699" s="12"/>
    </row>
    <row r="700" spans="10:12" ht="12.75" customHeight="1">
      <c r="J700" s="16"/>
      <c r="K700" s="12"/>
      <c r="L700" s="12"/>
    </row>
    <row r="701" spans="10:12" ht="12.75" customHeight="1">
      <c r="J701" s="16"/>
      <c r="K701" s="12"/>
      <c r="L701" s="12"/>
    </row>
    <row r="702" spans="10:12" ht="12.75" customHeight="1">
      <c r="J702" s="16"/>
      <c r="K702" s="12"/>
      <c r="L702" s="12"/>
    </row>
    <row r="703" spans="10:12" ht="12.75" customHeight="1">
      <c r="J703" s="16"/>
      <c r="K703" s="12"/>
      <c r="L703" s="12"/>
    </row>
    <row r="704" spans="10:12" ht="12.75" customHeight="1">
      <c r="J704" s="16"/>
      <c r="K704" s="12"/>
      <c r="L704" s="12"/>
    </row>
    <row r="705" spans="10:12" ht="12.75" customHeight="1">
      <c r="J705" s="16"/>
      <c r="K705" s="12"/>
      <c r="L705" s="12"/>
    </row>
    <row r="706" spans="10:12" ht="12.75" customHeight="1">
      <c r="J706" s="16"/>
      <c r="K706" s="12"/>
      <c r="L706" s="12"/>
    </row>
    <row r="707" spans="10:12" ht="12.75" customHeight="1">
      <c r="J707" s="16"/>
      <c r="K707" s="12"/>
      <c r="L707" s="12"/>
    </row>
    <row r="708" spans="10:12" ht="12.75" customHeight="1">
      <c r="J708" s="16"/>
      <c r="K708" s="12"/>
      <c r="L708" s="12"/>
    </row>
    <row r="709" spans="10:12" ht="12.75" customHeight="1">
      <c r="J709" s="16"/>
      <c r="K709" s="12"/>
      <c r="L709" s="12"/>
    </row>
    <row r="710" spans="10:12" ht="12.75" customHeight="1">
      <c r="J710" s="16"/>
      <c r="K710" s="12"/>
      <c r="L710" s="12"/>
    </row>
    <row r="711" spans="10:12" ht="12.75" customHeight="1">
      <c r="J711" s="16"/>
      <c r="K711" s="12"/>
      <c r="L711" s="12"/>
    </row>
    <row r="712" spans="10:12" ht="12.75" customHeight="1">
      <c r="J712" s="16"/>
      <c r="K712" s="12"/>
      <c r="L712" s="12"/>
    </row>
    <row r="713" spans="10:12" ht="12.75" customHeight="1">
      <c r="J713" s="16"/>
      <c r="K713" s="12"/>
      <c r="L713" s="12"/>
    </row>
    <row r="714" spans="10:12" ht="12.75" customHeight="1">
      <c r="J714" s="16"/>
      <c r="K714" s="12"/>
      <c r="L714" s="12"/>
    </row>
    <row r="715" spans="10:12" ht="12.75" customHeight="1">
      <c r="J715" s="16"/>
      <c r="K715" s="12"/>
      <c r="L715" s="12"/>
    </row>
    <row r="716" spans="10:12" ht="12.75" customHeight="1">
      <c r="J716" s="16"/>
      <c r="K716" s="12"/>
      <c r="L716" s="12"/>
    </row>
    <row r="717" spans="10:12" ht="12.75" customHeight="1">
      <c r="J717" s="16"/>
      <c r="K717" s="12"/>
      <c r="L717" s="12"/>
    </row>
    <row r="718" spans="10:12" ht="12.75" customHeight="1">
      <c r="J718" s="16"/>
      <c r="K718" s="12"/>
      <c r="L718" s="12"/>
    </row>
    <row r="719" spans="10:12" ht="12.75" customHeight="1">
      <c r="J719" s="16"/>
      <c r="K719" s="12"/>
      <c r="L719" s="12"/>
    </row>
    <row r="720" spans="10:12" ht="12.75" customHeight="1">
      <c r="J720" s="16"/>
      <c r="K720" s="12"/>
      <c r="L720" s="12"/>
    </row>
    <row r="721" spans="10:12" ht="12.75" customHeight="1">
      <c r="J721" s="16"/>
      <c r="K721" s="12"/>
      <c r="L721" s="12"/>
    </row>
    <row r="722" spans="10:12" ht="12.75" customHeight="1">
      <c r="J722" s="16"/>
      <c r="K722" s="12"/>
      <c r="L722" s="12"/>
    </row>
    <row r="723" spans="10:12" ht="12.75" customHeight="1">
      <c r="J723" s="16"/>
      <c r="K723" s="12"/>
      <c r="L723" s="12"/>
    </row>
    <row r="724" spans="10:12" ht="12.75" customHeight="1">
      <c r="J724" s="16"/>
      <c r="K724" s="12"/>
      <c r="L724" s="12"/>
    </row>
    <row r="725" spans="10:12" ht="12.75" customHeight="1">
      <c r="J725" s="16"/>
      <c r="K725" s="12"/>
      <c r="L725" s="12"/>
    </row>
    <row r="726" spans="10:12" ht="12.75" customHeight="1">
      <c r="J726" s="16"/>
      <c r="K726" s="12"/>
      <c r="L726" s="12"/>
    </row>
    <row r="727" spans="10:12" ht="12.75" customHeight="1">
      <c r="J727" s="16"/>
      <c r="K727" s="12"/>
      <c r="L727" s="12"/>
    </row>
    <row r="728" spans="10:12" ht="12.75" customHeight="1">
      <c r="J728" s="16"/>
      <c r="K728" s="12"/>
      <c r="L728" s="12"/>
    </row>
    <row r="729" spans="10:12" ht="12.75" customHeight="1">
      <c r="J729" s="16"/>
      <c r="K729" s="12"/>
      <c r="L729" s="12"/>
    </row>
    <row r="730" spans="10:12" ht="12.75" customHeight="1">
      <c r="J730" s="16"/>
      <c r="K730" s="12"/>
      <c r="L730" s="12"/>
    </row>
    <row r="731" spans="10:12" ht="12.75" customHeight="1">
      <c r="J731" s="16"/>
      <c r="K731" s="12"/>
      <c r="L731" s="12"/>
    </row>
    <row r="732" spans="10:12" ht="12.75" customHeight="1">
      <c r="J732" s="16"/>
      <c r="K732" s="12"/>
      <c r="L732" s="12"/>
    </row>
    <row r="733" spans="10:12" ht="12.75" customHeight="1">
      <c r="J733" s="16"/>
      <c r="K733" s="12"/>
      <c r="L733" s="12"/>
    </row>
    <row r="734" spans="10:12" ht="12.75" customHeight="1">
      <c r="J734" s="16"/>
      <c r="K734" s="12"/>
      <c r="L734" s="12"/>
    </row>
    <row r="735" spans="10:12" ht="12.75" customHeight="1">
      <c r="J735" s="16"/>
      <c r="K735" s="12"/>
      <c r="L735" s="12"/>
    </row>
    <row r="736" spans="10:12" ht="12.75" customHeight="1">
      <c r="J736" s="16"/>
      <c r="K736" s="12"/>
      <c r="L736" s="12"/>
    </row>
    <row r="737" spans="10:12" ht="12.75" customHeight="1">
      <c r="J737" s="16"/>
      <c r="K737" s="12"/>
      <c r="L737" s="12"/>
    </row>
    <row r="738" spans="10:12" ht="12.75" customHeight="1">
      <c r="J738" s="16"/>
      <c r="K738" s="12"/>
      <c r="L738" s="12"/>
    </row>
    <row r="739" spans="10:12" ht="12.75" customHeight="1">
      <c r="J739" s="16"/>
      <c r="K739" s="12"/>
      <c r="L739" s="12"/>
    </row>
    <row r="740" spans="10:12" ht="12.75" customHeight="1">
      <c r="J740" s="16"/>
      <c r="K740" s="12"/>
      <c r="L740" s="12"/>
    </row>
    <row r="741" spans="10:12" ht="12.75" customHeight="1">
      <c r="J741" s="16"/>
      <c r="K741" s="12"/>
      <c r="L741" s="12"/>
    </row>
    <row r="742" spans="10:12" ht="12.75" customHeight="1">
      <c r="J742" s="16"/>
      <c r="K742" s="12"/>
      <c r="L742" s="12"/>
    </row>
    <row r="743" spans="10:12" ht="12.75" customHeight="1">
      <c r="J743" s="16"/>
      <c r="K743" s="12"/>
      <c r="L743" s="12"/>
    </row>
    <row r="744" spans="10:12" ht="12.75" customHeight="1">
      <c r="J744" s="16"/>
      <c r="K744" s="12"/>
      <c r="L744" s="12"/>
    </row>
    <row r="745" spans="10:12" ht="12.75" customHeight="1">
      <c r="J745" s="16"/>
      <c r="K745" s="12"/>
      <c r="L745" s="12"/>
    </row>
    <row r="746" spans="10:12" ht="12.75" customHeight="1">
      <c r="J746" s="16"/>
      <c r="K746" s="12"/>
      <c r="L746" s="12"/>
    </row>
    <row r="747" spans="10:12" ht="12.75" customHeight="1">
      <c r="J747" s="16"/>
      <c r="K747" s="12"/>
      <c r="L747" s="12"/>
    </row>
    <row r="748" spans="10:12" ht="12.75" customHeight="1">
      <c r="J748" s="16"/>
      <c r="K748" s="12"/>
      <c r="L748" s="12"/>
    </row>
    <row r="749" spans="10:12" ht="12.75" customHeight="1">
      <c r="J749" s="16"/>
      <c r="K749" s="12"/>
      <c r="L749" s="12"/>
    </row>
    <row r="750" spans="10:12" ht="12.75" customHeight="1">
      <c r="J750" s="16"/>
      <c r="K750" s="12"/>
      <c r="L750" s="12"/>
    </row>
    <row r="751" spans="10:12" ht="12.75" customHeight="1">
      <c r="J751" s="16"/>
      <c r="K751" s="12"/>
      <c r="L751" s="12"/>
    </row>
    <row r="752" spans="10:12" ht="12.75" customHeight="1">
      <c r="J752" s="16"/>
      <c r="K752" s="12"/>
      <c r="L752" s="12"/>
    </row>
    <row r="753" spans="10:12" ht="12.75" customHeight="1">
      <c r="J753" s="16"/>
      <c r="K753" s="12"/>
      <c r="L753" s="12"/>
    </row>
    <row r="754" spans="10:12" ht="12.75" customHeight="1">
      <c r="J754" s="16"/>
      <c r="K754" s="12"/>
      <c r="L754" s="12"/>
    </row>
    <row r="755" spans="10:12" ht="12.75" customHeight="1">
      <c r="J755" s="16"/>
      <c r="K755" s="12"/>
      <c r="L755" s="12"/>
    </row>
    <row r="756" spans="10:12" ht="12.75" customHeight="1">
      <c r="J756" s="16"/>
      <c r="K756" s="12"/>
      <c r="L756" s="12"/>
    </row>
    <row r="757" spans="10:12" ht="12.75" customHeight="1">
      <c r="J757" s="16"/>
      <c r="K757" s="12"/>
      <c r="L757" s="12"/>
    </row>
    <row r="758" spans="10:12" ht="12.75" customHeight="1">
      <c r="J758" s="16"/>
      <c r="K758" s="12"/>
      <c r="L758" s="12"/>
    </row>
    <row r="759" spans="10:12" ht="12.75" customHeight="1">
      <c r="J759" s="16"/>
      <c r="K759" s="12"/>
      <c r="L759" s="12"/>
    </row>
    <row r="760" spans="10:12" ht="12.75" customHeight="1">
      <c r="J760" s="16"/>
      <c r="K760" s="12"/>
      <c r="L760" s="12"/>
    </row>
    <row r="761" spans="10:12" ht="12.75" customHeight="1">
      <c r="J761" s="16"/>
      <c r="K761" s="12"/>
      <c r="L761" s="12"/>
    </row>
    <row r="762" spans="10:12" ht="12.75" customHeight="1">
      <c r="J762" s="16"/>
      <c r="K762" s="12"/>
      <c r="L762" s="12"/>
    </row>
    <row r="763" spans="10:12" ht="12.75" customHeight="1">
      <c r="J763" s="16"/>
      <c r="K763" s="12"/>
      <c r="L763" s="12"/>
    </row>
    <row r="764" spans="10:12" ht="12.75" customHeight="1">
      <c r="J764" s="16"/>
      <c r="K764" s="12"/>
      <c r="L764" s="12"/>
    </row>
    <row r="765" spans="10:12" ht="12.75" customHeight="1">
      <c r="J765" s="16"/>
      <c r="K765" s="12"/>
      <c r="L765" s="12"/>
    </row>
    <row r="766" spans="10:12" ht="12.75" customHeight="1">
      <c r="J766" s="16"/>
      <c r="K766" s="12"/>
      <c r="L766" s="12"/>
    </row>
    <row r="767" spans="10:12" ht="12.75" customHeight="1">
      <c r="J767" s="16"/>
      <c r="K767" s="12"/>
      <c r="L767" s="12"/>
    </row>
    <row r="768" spans="10:12" ht="12.75" customHeight="1">
      <c r="J768" s="16"/>
      <c r="K768" s="12"/>
      <c r="L768" s="12"/>
    </row>
    <row r="769" spans="10:12" ht="12.75" customHeight="1">
      <c r="J769" s="16"/>
      <c r="K769" s="12"/>
      <c r="L769" s="12"/>
    </row>
    <row r="770" spans="10:12" ht="12.75" customHeight="1">
      <c r="J770" s="16"/>
      <c r="K770" s="12"/>
      <c r="L770" s="12"/>
    </row>
    <row r="771" spans="10:12" ht="12.75" customHeight="1">
      <c r="J771" s="16"/>
      <c r="K771" s="12"/>
      <c r="L771" s="12"/>
    </row>
    <row r="772" spans="10:12" ht="12.75" customHeight="1">
      <c r="J772" s="16"/>
      <c r="K772" s="12"/>
      <c r="L772" s="12"/>
    </row>
    <row r="773" spans="10:12" ht="12.75" customHeight="1">
      <c r="J773" s="16"/>
      <c r="K773" s="12"/>
      <c r="L773" s="12"/>
    </row>
    <row r="774" spans="10:12" ht="12.75" customHeight="1">
      <c r="J774" s="16"/>
      <c r="K774" s="12"/>
      <c r="L774" s="12"/>
    </row>
    <row r="775" spans="10:12" ht="12.75" customHeight="1">
      <c r="J775" s="16"/>
      <c r="K775" s="12"/>
      <c r="L775" s="12"/>
    </row>
    <row r="776" spans="10:12" ht="12.75" customHeight="1">
      <c r="J776" s="16"/>
      <c r="K776" s="12"/>
      <c r="L776" s="12"/>
    </row>
    <row r="777" spans="10:12" ht="12.75" customHeight="1">
      <c r="J777" s="16"/>
      <c r="K777" s="12"/>
      <c r="L777" s="12"/>
    </row>
    <row r="778" spans="10:12" ht="12.75" customHeight="1">
      <c r="J778" s="16"/>
      <c r="K778" s="12"/>
      <c r="L778" s="12"/>
    </row>
    <row r="779" spans="10:12" ht="12.75" customHeight="1">
      <c r="J779" s="16"/>
      <c r="K779" s="12"/>
      <c r="L779" s="12"/>
    </row>
    <row r="780" spans="10:12" ht="12.75" customHeight="1">
      <c r="J780" s="16"/>
      <c r="K780" s="12"/>
      <c r="L780" s="12"/>
    </row>
    <row r="781" spans="10:12" ht="12.75" customHeight="1">
      <c r="J781" s="16"/>
      <c r="K781" s="12"/>
      <c r="L781" s="12"/>
    </row>
    <row r="782" spans="10:12" ht="12.75" customHeight="1">
      <c r="J782" s="16"/>
      <c r="K782" s="12"/>
      <c r="L782" s="12"/>
    </row>
    <row r="783" spans="10:12" ht="12.75" customHeight="1">
      <c r="J783" s="16"/>
      <c r="K783" s="12"/>
      <c r="L783" s="12"/>
    </row>
    <row r="784" spans="10:12" ht="12.75" customHeight="1">
      <c r="J784" s="16"/>
      <c r="K784" s="12"/>
      <c r="L784" s="12"/>
    </row>
    <row r="785" spans="10:12" ht="12.75" customHeight="1">
      <c r="J785" s="16"/>
      <c r="K785" s="12"/>
      <c r="L785" s="12"/>
    </row>
    <row r="786" spans="10:12" ht="12.75" customHeight="1">
      <c r="J786" s="16"/>
      <c r="K786" s="12"/>
      <c r="L786" s="12"/>
    </row>
    <row r="787" spans="10:12" ht="12.75" customHeight="1">
      <c r="J787" s="16"/>
      <c r="K787" s="12"/>
      <c r="L787" s="12"/>
    </row>
    <row r="788" spans="10:12" ht="12.75" customHeight="1">
      <c r="J788" s="16"/>
      <c r="K788" s="12"/>
      <c r="L788" s="12"/>
    </row>
    <row r="789" spans="10:12" ht="12.75" customHeight="1">
      <c r="J789" s="16"/>
      <c r="K789" s="12"/>
      <c r="L789" s="12"/>
    </row>
    <row r="790" spans="10:12" ht="12.75" customHeight="1">
      <c r="J790" s="16"/>
      <c r="K790" s="12"/>
      <c r="L790" s="12"/>
    </row>
    <row r="791" spans="10:12" ht="12.75" customHeight="1">
      <c r="J791" s="16"/>
      <c r="K791" s="12"/>
      <c r="L791" s="12"/>
    </row>
    <row r="792" spans="10:12" ht="12.75" customHeight="1">
      <c r="J792" s="16"/>
      <c r="K792" s="12"/>
      <c r="L792" s="12"/>
    </row>
    <row r="793" spans="10:12" ht="12.75" customHeight="1">
      <c r="J793" s="16"/>
      <c r="K793" s="12"/>
      <c r="L793" s="12"/>
    </row>
    <row r="794" spans="10:12" ht="12.75" customHeight="1">
      <c r="J794" s="16"/>
      <c r="K794" s="12"/>
      <c r="L794" s="12"/>
    </row>
    <row r="795" spans="10:12" ht="12.75" customHeight="1">
      <c r="J795" s="16"/>
      <c r="K795" s="12"/>
      <c r="L795" s="12"/>
    </row>
    <row r="796" spans="10:12" ht="12.75" customHeight="1">
      <c r="J796" s="16"/>
      <c r="K796" s="12"/>
      <c r="L796" s="12"/>
    </row>
    <row r="797" spans="10:12" ht="12.75" customHeight="1">
      <c r="J797" s="16"/>
      <c r="K797" s="12"/>
      <c r="L797" s="12"/>
    </row>
    <row r="798" spans="10:12" ht="12.75" customHeight="1">
      <c r="J798" s="16"/>
      <c r="K798" s="12"/>
      <c r="L798" s="12"/>
    </row>
    <row r="799" spans="10:12" ht="12.75" customHeight="1">
      <c r="J799" s="16"/>
      <c r="K799" s="12"/>
      <c r="L799" s="12"/>
    </row>
    <row r="800" spans="10:12" ht="12.75" customHeight="1">
      <c r="J800" s="16"/>
      <c r="K800" s="12"/>
      <c r="L800" s="12"/>
    </row>
    <row r="801" spans="10:12" ht="12.75" customHeight="1">
      <c r="J801" s="16"/>
      <c r="K801" s="12"/>
      <c r="L801" s="12"/>
    </row>
    <row r="802" spans="10:12" ht="12.75" customHeight="1">
      <c r="J802" s="16"/>
      <c r="K802" s="12"/>
      <c r="L802" s="12"/>
    </row>
    <row r="803" spans="10:12" ht="12.75" customHeight="1">
      <c r="J803" s="16"/>
      <c r="K803" s="12"/>
      <c r="L803" s="12"/>
    </row>
    <row r="804" spans="10:12" ht="12.75" customHeight="1">
      <c r="J804" s="16"/>
      <c r="K804" s="12"/>
      <c r="L804" s="12"/>
    </row>
    <row r="805" spans="10:12" ht="12.75" customHeight="1">
      <c r="J805" s="16"/>
      <c r="K805" s="12"/>
      <c r="L805" s="12"/>
    </row>
    <row r="806" spans="10:12" ht="12.75" customHeight="1">
      <c r="J806" s="16"/>
      <c r="K806" s="12"/>
      <c r="L806" s="12"/>
    </row>
    <row r="807" spans="10:12" ht="12.75" customHeight="1">
      <c r="J807" s="16"/>
      <c r="K807" s="12"/>
      <c r="L807" s="12"/>
    </row>
    <row r="808" spans="10:12" ht="12.75" customHeight="1">
      <c r="J808" s="16"/>
      <c r="K808" s="12"/>
      <c r="L808" s="12"/>
    </row>
    <row r="809" spans="10:12" ht="12.75" customHeight="1">
      <c r="J809" s="16"/>
      <c r="K809" s="12"/>
      <c r="L809" s="12"/>
    </row>
    <row r="810" spans="10:12" ht="12.75" customHeight="1">
      <c r="J810" s="16"/>
      <c r="K810" s="12"/>
      <c r="L810" s="12"/>
    </row>
    <row r="811" spans="10:12" ht="12.75" customHeight="1">
      <c r="J811" s="16"/>
      <c r="K811" s="12"/>
      <c r="L811" s="12"/>
    </row>
    <row r="812" spans="10:12" ht="12.75" customHeight="1">
      <c r="J812" s="16"/>
      <c r="K812" s="12"/>
      <c r="L812" s="12"/>
    </row>
    <row r="813" spans="10:12" ht="12.75" customHeight="1">
      <c r="J813" s="16"/>
      <c r="K813" s="12"/>
      <c r="L813" s="12"/>
    </row>
    <row r="814" spans="10:12" ht="12.75" customHeight="1">
      <c r="J814" s="16"/>
      <c r="K814" s="12"/>
      <c r="L814" s="12"/>
    </row>
    <row r="815" spans="10:12" ht="12.75" customHeight="1">
      <c r="J815" s="16"/>
      <c r="K815" s="12"/>
      <c r="L815" s="12"/>
    </row>
    <row r="816" spans="10:12" ht="12.75" customHeight="1">
      <c r="J816" s="16"/>
      <c r="K816" s="12"/>
      <c r="L816" s="12"/>
    </row>
    <row r="817" spans="10:12" ht="12.75" customHeight="1">
      <c r="J817" s="16"/>
      <c r="K817" s="12"/>
      <c r="L817" s="12"/>
    </row>
    <row r="818" spans="10:12" ht="12.75" customHeight="1">
      <c r="J818" s="16"/>
      <c r="K818" s="12"/>
      <c r="L818" s="12"/>
    </row>
    <row r="819" spans="10:12" ht="12.75" customHeight="1">
      <c r="J819" s="16"/>
      <c r="K819" s="12"/>
      <c r="L819" s="12"/>
    </row>
    <row r="820" spans="10:12" ht="12.75" customHeight="1">
      <c r="J820" s="16"/>
      <c r="K820" s="12"/>
      <c r="L820" s="12"/>
    </row>
    <row r="821" spans="10:12" ht="12.75" customHeight="1">
      <c r="J821" s="16"/>
      <c r="K821" s="12"/>
      <c r="L821" s="12"/>
    </row>
    <row r="822" spans="10:12" ht="12.75" customHeight="1">
      <c r="J822" s="16"/>
      <c r="K822" s="12"/>
      <c r="L822" s="12"/>
    </row>
    <row r="823" spans="10:12" ht="12.75" customHeight="1">
      <c r="J823" s="16"/>
      <c r="K823" s="12"/>
      <c r="L823" s="12"/>
    </row>
    <row r="824" spans="10:12" ht="12.75" customHeight="1">
      <c r="J824" s="16"/>
      <c r="K824" s="12"/>
      <c r="L824" s="12"/>
    </row>
    <row r="825" spans="10:12" ht="12.75" customHeight="1">
      <c r="J825" s="16"/>
      <c r="K825" s="12"/>
      <c r="L825" s="12"/>
    </row>
    <row r="826" spans="10:12" ht="12.75" customHeight="1">
      <c r="J826" s="16"/>
      <c r="K826" s="12"/>
      <c r="L826" s="12"/>
    </row>
    <row r="827" spans="10:12" ht="12.75" customHeight="1">
      <c r="J827" s="16"/>
      <c r="K827" s="12"/>
      <c r="L827" s="12"/>
    </row>
    <row r="828" spans="10:12" ht="12.75" customHeight="1">
      <c r="J828" s="16"/>
      <c r="K828" s="12"/>
      <c r="L828" s="12"/>
    </row>
    <row r="829" spans="10:12" ht="12.75" customHeight="1">
      <c r="J829" s="16"/>
      <c r="K829" s="12"/>
      <c r="L829" s="12"/>
    </row>
    <row r="830" spans="10:12" ht="12.75" customHeight="1">
      <c r="J830" s="16"/>
      <c r="K830" s="12"/>
      <c r="L830" s="12"/>
    </row>
    <row r="831" spans="10:12" ht="12.75" customHeight="1">
      <c r="J831" s="16"/>
      <c r="K831" s="12"/>
      <c r="L831" s="12"/>
    </row>
    <row r="832" spans="10:12" ht="12.75" customHeight="1">
      <c r="J832" s="16"/>
      <c r="K832" s="12"/>
      <c r="L832" s="12"/>
    </row>
    <row r="833" spans="10:12" ht="12.75" customHeight="1">
      <c r="J833" s="16"/>
      <c r="K833" s="12"/>
      <c r="L833" s="12"/>
    </row>
    <row r="834" spans="10:12" ht="12.75" customHeight="1">
      <c r="J834" s="16"/>
      <c r="K834" s="12"/>
      <c r="L834" s="12"/>
    </row>
    <row r="835" spans="10:12" ht="12.75" customHeight="1">
      <c r="J835" s="16"/>
      <c r="K835" s="12"/>
      <c r="L835" s="12"/>
    </row>
    <row r="836" spans="10:12" ht="12.75" customHeight="1">
      <c r="J836" s="16"/>
      <c r="K836" s="12"/>
      <c r="L836" s="12"/>
    </row>
    <row r="837" spans="10:12" ht="12.75" customHeight="1">
      <c r="J837" s="16"/>
      <c r="K837" s="12"/>
      <c r="L837" s="12"/>
    </row>
    <row r="838" spans="10:12" ht="12.75" customHeight="1">
      <c r="J838" s="16"/>
      <c r="K838" s="12"/>
      <c r="L838" s="12"/>
    </row>
    <row r="839" spans="10:12" ht="12.75" customHeight="1">
      <c r="J839" s="16"/>
      <c r="K839" s="12"/>
      <c r="L839" s="12"/>
    </row>
    <row r="840" spans="10:12" ht="12.75" customHeight="1">
      <c r="J840" s="16"/>
      <c r="K840" s="12"/>
      <c r="L840" s="12"/>
    </row>
    <row r="841" spans="10:12" ht="12.75" customHeight="1">
      <c r="J841" s="16"/>
      <c r="K841" s="12"/>
      <c r="L841" s="12"/>
    </row>
    <row r="842" spans="10:12" ht="12.75" customHeight="1">
      <c r="J842" s="16"/>
      <c r="K842" s="12"/>
      <c r="L842" s="12"/>
    </row>
    <row r="843" spans="10:12" ht="12.75" customHeight="1">
      <c r="J843" s="16"/>
      <c r="K843" s="12"/>
      <c r="L843" s="12"/>
    </row>
    <row r="844" spans="10:12" ht="12.75" customHeight="1">
      <c r="J844" s="16"/>
      <c r="K844" s="12"/>
      <c r="L844" s="12"/>
    </row>
    <row r="845" spans="10:12" ht="12.75" customHeight="1">
      <c r="J845" s="16"/>
      <c r="K845" s="12"/>
      <c r="L845" s="12"/>
    </row>
    <row r="846" spans="10:12" ht="12.75" customHeight="1">
      <c r="J846" s="16"/>
      <c r="K846" s="12"/>
      <c r="L846" s="12"/>
    </row>
    <row r="847" spans="10:12" ht="12.75" customHeight="1">
      <c r="J847" s="16"/>
      <c r="K847" s="12"/>
      <c r="L847" s="12"/>
    </row>
    <row r="848" spans="10:12" ht="12.75" customHeight="1">
      <c r="J848" s="16"/>
      <c r="K848" s="12"/>
      <c r="L848" s="12"/>
    </row>
    <row r="849" spans="10:12" ht="12.75" customHeight="1">
      <c r="J849" s="16"/>
      <c r="K849" s="12"/>
      <c r="L849" s="12"/>
    </row>
    <row r="850" spans="10:12" ht="12.75" customHeight="1">
      <c r="J850" s="16"/>
      <c r="K850" s="12"/>
      <c r="L850" s="12"/>
    </row>
    <row r="851" spans="10:12" ht="12.75" customHeight="1">
      <c r="J851" s="16"/>
      <c r="K851" s="12"/>
      <c r="L851" s="12"/>
    </row>
    <row r="852" spans="10:12" ht="12.75" customHeight="1">
      <c r="J852" s="16"/>
      <c r="K852" s="12"/>
      <c r="L852" s="12"/>
    </row>
    <row r="853" spans="10:12" ht="12.75" customHeight="1">
      <c r="J853" s="16"/>
      <c r="K853" s="12"/>
      <c r="L853" s="12"/>
    </row>
    <row r="854" spans="10:12" ht="12.75" customHeight="1">
      <c r="J854" s="16"/>
      <c r="K854" s="12"/>
      <c r="L854" s="12"/>
    </row>
    <row r="855" spans="10:12" ht="12.75" customHeight="1">
      <c r="J855" s="16"/>
      <c r="K855" s="12"/>
      <c r="L855" s="12"/>
    </row>
    <row r="856" spans="10:12" ht="12.75" customHeight="1">
      <c r="J856" s="16"/>
      <c r="K856" s="12"/>
      <c r="L856" s="12"/>
    </row>
    <row r="857" spans="10:12" ht="12.75" customHeight="1">
      <c r="J857" s="16"/>
      <c r="K857" s="12"/>
      <c r="L857" s="12"/>
    </row>
    <row r="858" spans="10:12" ht="12.75" customHeight="1">
      <c r="J858" s="16"/>
      <c r="K858" s="12"/>
      <c r="L858" s="12"/>
    </row>
    <row r="859" spans="10:12" ht="12.75" customHeight="1">
      <c r="J859" s="16"/>
      <c r="K859" s="12"/>
      <c r="L859" s="12"/>
    </row>
    <row r="860" spans="10:12" ht="12.75" customHeight="1">
      <c r="J860" s="16"/>
      <c r="K860" s="12"/>
      <c r="L860" s="12"/>
    </row>
    <row r="861" spans="10:12" ht="12.75" customHeight="1">
      <c r="J861" s="16"/>
      <c r="K861" s="12"/>
      <c r="L861" s="12"/>
    </row>
    <row r="862" spans="10:12" ht="12.75" customHeight="1">
      <c r="J862" s="16"/>
      <c r="K862" s="12"/>
      <c r="L862" s="12"/>
    </row>
    <row r="863" spans="10:12" ht="12.75" customHeight="1">
      <c r="J863" s="16"/>
      <c r="K863" s="12"/>
      <c r="L863" s="12"/>
    </row>
    <row r="864" spans="10:12" ht="12.75" customHeight="1">
      <c r="J864" s="16"/>
      <c r="K864" s="12"/>
      <c r="L864" s="12"/>
    </row>
    <row r="865" spans="10:12" ht="12.75" customHeight="1">
      <c r="J865" s="16"/>
      <c r="K865" s="12"/>
      <c r="L865" s="12"/>
    </row>
    <row r="866" spans="10:12" ht="12.75" customHeight="1">
      <c r="J866" s="16"/>
      <c r="K866" s="12"/>
      <c r="L866" s="12"/>
    </row>
    <row r="867" spans="10:12" ht="12.75" customHeight="1">
      <c r="J867" s="16"/>
      <c r="K867" s="12"/>
      <c r="L867" s="12"/>
    </row>
    <row r="868" spans="10:12" ht="12.75" customHeight="1">
      <c r="J868" s="16"/>
      <c r="K868" s="12"/>
      <c r="L868" s="12"/>
    </row>
    <row r="869" spans="10:12" ht="12.75" customHeight="1">
      <c r="J869" s="16"/>
      <c r="K869" s="12"/>
      <c r="L869" s="12"/>
    </row>
    <row r="870" spans="10:12" ht="12.75" customHeight="1">
      <c r="J870" s="16"/>
      <c r="K870" s="12"/>
      <c r="L870" s="12"/>
    </row>
    <row r="871" spans="10:12" ht="12.75" customHeight="1">
      <c r="J871" s="16"/>
      <c r="K871" s="12"/>
      <c r="L871" s="12"/>
    </row>
    <row r="872" spans="10:12" ht="12.75" customHeight="1">
      <c r="J872" s="16"/>
      <c r="K872" s="12"/>
      <c r="L872" s="12"/>
    </row>
    <row r="873" spans="10:12" ht="12.75" customHeight="1">
      <c r="J873" s="16"/>
      <c r="K873" s="12"/>
      <c r="L873" s="12"/>
    </row>
    <row r="874" spans="10:12" ht="12.75" customHeight="1">
      <c r="J874" s="16"/>
      <c r="K874" s="12"/>
      <c r="L874" s="12"/>
    </row>
    <row r="875" spans="10:12" ht="12.75" customHeight="1">
      <c r="J875" s="16"/>
      <c r="K875" s="12"/>
      <c r="L875" s="12"/>
    </row>
    <row r="876" spans="10:12" ht="12.75" customHeight="1">
      <c r="J876" s="16"/>
      <c r="K876" s="12"/>
      <c r="L876" s="12"/>
    </row>
    <row r="877" spans="10:12" ht="12.75" customHeight="1">
      <c r="J877" s="16"/>
      <c r="K877" s="12"/>
      <c r="L877" s="12"/>
    </row>
    <row r="878" spans="10:12" ht="12.75" customHeight="1">
      <c r="J878" s="16"/>
      <c r="K878" s="12"/>
      <c r="L878" s="12"/>
    </row>
    <row r="879" spans="10:12" ht="12.75" customHeight="1">
      <c r="J879" s="16"/>
      <c r="K879" s="12"/>
      <c r="L879" s="12"/>
    </row>
    <row r="880" spans="10:12" ht="12.75" customHeight="1">
      <c r="J880" s="16"/>
      <c r="K880" s="12"/>
      <c r="L880" s="12"/>
    </row>
    <row r="881" spans="10:12" ht="12.75" customHeight="1">
      <c r="J881" s="16"/>
      <c r="K881" s="12"/>
      <c r="L881" s="12"/>
    </row>
    <row r="882" spans="10:12" ht="12.75" customHeight="1">
      <c r="J882" s="16"/>
      <c r="K882" s="12"/>
      <c r="L882" s="12"/>
    </row>
    <row r="883" spans="10:12" ht="12.75" customHeight="1">
      <c r="J883" s="16"/>
      <c r="K883" s="12"/>
      <c r="L883" s="12"/>
    </row>
    <row r="884" spans="10:12" ht="12.75" customHeight="1">
      <c r="J884" s="16"/>
      <c r="K884" s="12"/>
      <c r="L884" s="12"/>
    </row>
    <row r="885" spans="10:12" ht="12.75" customHeight="1">
      <c r="J885" s="16"/>
      <c r="K885" s="12"/>
      <c r="L885" s="12"/>
    </row>
    <row r="886" spans="10:12" ht="12.75" customHeight="1">
      <c r="J886" s="16"/>
      <c r="K886" s="12"/>
      <c r="L886" s="12"/>
    </row>
    <row r="887" spans="10:12" ht="12.75" customHeight="1">
      <c r="J887" s="16"/>
      <c r="K887" s="12"/>
      <c r="L887" s="12"/>
    </row>
    <row r="888" spans="10:12" ht="12.75" customHeight="1">
      <c r="J888" s="16"/>
      <c r="K888" s="12"/>
      <c r="L888" s="12"/>
    </row>
    <row r="889" spans="10:12" ht="12.75" customHeight="1">
      <c r="J889" s="16"/>
      <c r="K889" s="12"/>
      <c r="L889" s="12"/>
    </row>
    <row r="890" spans="10:12" ht="12.75" customHeight="1">
      <c r="J890" s="16"/>
      <c r="K890" s="12"/>
      <c r="L890" s="12"/>
    </row>
    <row r="891" spans="10:12" ht="12.75" customHeight="1">
      <c r="J891" s="16"/>
      <c r="K891" s="12"/>
      <c r="L891" s="12"/>
    </row>
    <row r="892" spans="10:12" ht="12.75" customHeight="1">
      <c r="J892" s="16"/>
      <c r="K892" s="12"/>
      <c r="L892" s="12"/>
    </row>
    <row r="893" spans="10:12" ht="12.75" customHeight="1">
      <c r="J893" s="16"/>
      <c r="K893" s="12"/>
      <c r="L893" s="12"/>
    </row>
    <row r="894" spans="10:12" ht="12.75" customHeight="1">
      <c r="J894" s="16"/>
      <c r="K894" s="12"/>
      <c r="L894" s="12"/>
    </row>
    <row r="895" spans="10:12" ht="12.75" customHeight="1">
      <c r="J895" s="16"/>
      <c r="K895" s="12"/>
      <c r="L895" s="12"/>
    </row>
    <row r="896" spans="10:12" ht="12.75" customHeight="1">
      <c r="J896" s="16"/>
      <c r="K896" s="12"/>
      <c r="L896" s="12"/>
    </row>
    <row r="897" spans="10:12" ht="12.75" customHeight="1">
      <c r="J897" s="16"/>
      <c r="K897" s="12"/>
      <c r="L897" s="12"/>
    </row>
    <row r="898" spans="10:12" ht="12.75" customHeight="1">
      <c r="J898" s="16"/>
      <c r="K898" s="12"/>
      <c r="L898" s="12"/>
    </row>
    <row r="899" spans="10:12" ht="12.75" customHeight="1">
      <c r="J899" s="16"/>
      <c r="K899" s="12"/>
      <c r="L899" s="12"/>
    </row>
    <row r="900" spans="10:12" ht="12.75" customHeight="1">
      <c r="J900" s="16"/>
      <c r="K900" s="12"/>
      <c r="L900" s="12"/>
    </row>
    <row r="901" spans="10:12" ht="12.75" customHeight="1">
      <c r="J901" s="16"/>
      <c r="K901" s="12"/>
      <c r="L901" s="12"/>
    </row>
    <row r="902" spans="10:12" ht="12.75" customHeight="1">
      <c r="J902" s="16"/>
      <c r="K902" s="12"/>
      <c r="L902" s="12"/>
    </row>
    <row r="903" spans="10:12" ht="12.75" customHeight="1">
      <c r="J903" s="16"/>
      <c r="K903" s="12"/>
      <c r="L903" s="12"/>
    </row>
    <row r="904" spans="10:12" ht="12.75" customHeight="1">
      <c r="J904" s="16"/>
      <c r="K904" s="12"/>
      <c r="L904" s="12"/>
    </row>
    <row r="905" spans="10:12" ht="12.75" customHeight="1">
      <c r="J905" s="16"/>
      <c r="K905" s="12"/>
      <c r="L905" s="12"/>
    </row>
    <row r="906" spans="10:12" ht="12.75" customHeight="1">
      <c r="J906" s="16"/>
      <c r="K906" s="12"/>
      <c r="L906" s="12"/>
    </row>
    <row r="907" spans="10:12" ht="12.75" customHeight="1">
      <c r="J907" s="16"/>
      <c r="K907" s="12"/>
      <c r="L907" s="12"/>
    </row>
    <row r="908" spans="10:12" ht="12.75" customHeight="1">
      <c r="J908" s="16"/>
      <c r="K908" s="12"/>
      <c r="L908" s="12"/>
    </row>
    <row r="909" spans="10:12" ht="12.75" customHeight="1">
      <c r="J909" s="16"/>
      <c r="K909" s="12"/>
      <c r="L909" s="12"/>
    </row>
    <row r="910" spans="10:12" ht="12.75" customHeight="1">
      <c r="J910" s="16"/>
      <c r="K910" s="12"/>
      <c r="L910" s="12"/>
    </row>
    <row r="911" spans="10:12" ht="12.75" customHeight="1">
      <c r="J911" s="16"/>
      <c r="K911" s="12"/>
      <c r="L911" s="12"/>
    </row>
    <row r="912" spans="10:12" ht="12.75" customHeight="1">
      <c r="J912" s="16"/>
      <c r="K912" s="12"/>
      <c r="L912" s="12"/>
    </row>
    <row r="913" spans="10:12" ht="12.75" customHeight="1">
      <c r="J913" s="16"/>
      <c r="K913" s="12"/>
      <c r="L913" s="12"/>
    </row>
    <row r="914" spans="10:12" ht="12.75" customHeight="1">
      <c r="J914" s="16"/>
      <c r="K914" s="12"/>
      <c r="L914" s="12"/>
    </row>
    <row r="915" spans="10:12" ht="12.75" customHeight="1">
      <c r="J915" s="16"/>
      <c r="K915" s="12"/>
      <c r="L915" s="12"/>
    </row>
    <row r="916" spans="10:12" ht="12.75" customHeight="1">
      <c r="J916" s="16"/>
      <c r="K916" s="12"/>
      <c r="L916" s="12"/>
    </row>
    <row r="917" spans="10:12" ht="12.75" customHeight="1">
      <c r="J917" s="16"/>
      <c r="K917" s="12"/>
      <c r="L917" s="12"/>
    </row>
    <row r="918" spans="10:12" ht="12.75" customHeight="1">
      <c r="J918" s="16"/>
      <c r="K918" s="12"/>
      <c r="L918" s="12"/>
    </row>
    <row r="919" spans="10:12" ht="12.75" customHeight="1">
      <c r="J919" s="16"/>
      <c r="K919" s="12"/>
      <c r="L919" s="12"/>
    </row>
    <row r="920" spans="10:12" ht="12.75" customHeight="1">
      <c r="J920" s="16"/>
      <c r="K920" s="12"/>
      <c r="L920" s="12"/>
    </row>
    <row r="921" spans="10:12" ht="12.75" customHeight="1">
      <c r="J921" s="16"/>
      <c r="K921" s="12"/>
      <c r="L921" s="12"/>
    </row>
    <row r="922" spans="10:12" ht="12.75" customHeight="1">
      <c r="J922" s="16"/>
      <c r="K922" s="12"/>
      <c r="L922" s="12"/>
    </row>
    <row r="923" spans="10:12" ht="12.75" customHeight="1">
      <c r="J923" s="16"/>
      <c r="K923" s="12"/>
      <c r="L923" s="12"/>
    </row>
    <row r="924" spans="10:12" ht="12.75" customHeight="1">
      <c r="J924" s="16"/>
      <c r="K924" s="12"/>
      <c r="L924" s="12"/>
    </row>
    <row r="925" spans="10:12" ht="12.75" customHeight="1">
      <c r="J925" s="16"/>
      <c r="K925" s="12"/>
      <c r="L925" s="12"/>
    </row>
    <row r="926" spans="10:12" ht="12.75" customHeight="1">
      <c r="J926" s="16"/>
      <c r="K926" s="12"/>
      <c r="L926" s="12"/>
    </row>
    <row r="927" spans="10:12" ht="12.75" customHeight="1">
      <c r="J927" s="16"/>
      <c r="K927" s="12"/>
      <c r="L927" s="12"/>
    </row>
    <row r="928" spans="10:12" ht="12.75" customHeight="1">
      <c r="J928" s="16"/>
      <c r="K928" s="12"/>
      <c r="L928" s="12"/>
    </row>
    <row r="929" spans="10:12" ht="12.75" customHeight="1">
      <c r="J929" s="16"/>
      <c r="K929" s="12"/>
      <c r="L929" s="12"/>
    </row>
    <row r="930" spans="10:12" ht="12.75" customHeight="1">
      <c r="J930" s="16"/>
      <c r="K930" s="12"/>
      <c r="L930" s="12"/>
    </row>
    <row r="931" spans="10:12" ht="12.75" customHeight="1">
      <c r="J931" s="16"/>
      <c r="K931" s="12"/>
      <c r="L931" s="12"/>
    </row>
    <row r="932" spans="10:12" ht="12.75" customHeight="1">
      <c r="J932" s="16"/>
      <c r="K932" s="12"/>
      <c r="L932" s="12"/>
    </row>
    <row r="933" spans="10:12" ht="12.75" customHeight="1">
      <c r="J933" s="16"/>
      <c r="K933" s="12"/>
      <c r="L933" s="12"/>
    </row>
    <row r="934" spans="10:12" ht="12.75" customHeight="1">
      <c r="J934" s="16"/>
      <c r="K934" s="12"/>
      <c r="L934" s="12"/>
    </row>
    <row r="935" spans="10:12" ht="12.75" customHeight="1">
      <c r="J935" s="16"/>
      <c r="K935" s="12"/>
      <c r="L935" s="12"/>
    </row>
    <row r="936" spans="10:12" ht="12.75" customHeight="1">
      <c r="J936" s="16"/>
      <c r="K936" s="12"/>
      <c r="L936" s="12"/>
    </row>
    <row r="937" spans="10:12" ht="12.75" customHeight="1">
      <c r="J937" s="16"/>
      <c r="K937" s="12"/>
      <c r="L937" s="12"/>
    </row>
    <row r="938" spans="10:12" ht="12.75" customHeight="1">
      <c r="J938" s="16"/>
      <c r="K938" s="12"/>
      <c r="L938" s="12"/>
    </row>
    <row r="939" spans="10:12" ht="12.75" customHeight="1">
      <c r="J939" s="16"/>
      <c r="K939" s="12"/>
      <c r="L939" s="12"/>
    </row>
    <row r="940" spans="10:12" ht="12.75" customHeight="1">
      <c r="J940" s="16"/>
      <c r="K940" s="12"/>
      <c r="L940" s="12"/>
    </row>
    <row r="941" spans="10:12" ht="12.75" customHeight="1">
      <c r="J941" s="16"/>
      <c r="K941" s="12"/>
      <c r="L941" s="12"/>
    </row>
    <row r="942" spans="10:12" ht="12.75" customHeight="1">
      <c r="J942" s="16"/>
      <c r="K942" s="12"/>
      <c r="L942" s="12"/>
    </row>
    <row r="943" spans="10:12" ht="12.75" customHeight="1">
      <c r="J943" s="16"/>
      <c r="K943" s="12"/>
      <c r="L943" s="12"/>
    </row>
    <row r="944" spans="10:12" ht="12.75" customHeight="1">
      <c r="J944" s="16"/>
      <c r="K944" s="12"/>
      <c r="L944" s="12"/>
    </row>
    <row r="945" spans="10:12" ht="12.75" customHeight="1">
      <c r="J945" s="16"/>
      <c r="K945" s="12"/>
      <c r="L945" s="12"/>
    </row>
    <row r="946" spans="10:12" ht="12.75" customHeight="1">
      <c r="J946" s="16"/>
      <c r="K946" s="12"/>
      <c r="L946" s="12"/>
    </row>
    <row r="947" spans="10:12" ht="12.75" customHeight="1">
      <c r="J947" s="16"/>
      <c r="K947" s="12"/>
      <c r="L947" s="12"/>
    </row>
    <row r="948" spans="10:12" ht="12.75" customHeight="1">
      <c r="J948" s="16"/>
      <c r="K948" s="12"/>
      <c r="L948" s="12"/>
    </row>
    <row r="949" spans="10:12" ht="12.75" customHeight="1">
      <c r="J949" s="16"/>
      <c r="K949" s="12"/>
      <c r="L949" s="12"/>
    </row>
    <row r="950" spans="10:12" ht="12.75" customHeight="1">
      <c r="J950" s="16"/>
      <c r="K950" s="12"/>
      <c r="L950" s="12"/>
    </row>
    <row r="951" spans="10:12" ht="12.75" customHeight="1">
      <c r="J951" s="16"/>
      <c r="K951" s="12"/>
      <c r="L951" s="12"/>
    </row>
    <row r="952" spans="10:12" ht="12.75" customHeight="1">
      <c r="J952" s="16"/>
      <c r="K952" s="12"/>
      <c r="L952" s="12"/>
    </row>
    <row r="953" spans="10:12" ht="12.75" customHeight="1">
      <c r="J953" s="16"/>
      <c r="K953" s="12"/>
      <c r="L953" s="12"/>
    </row>
    <row r="954" spans="10:12" ht="12.75" customHeight="1">
      <c r="J954" s="16"/>
      <c r="K954" s="12"/>
      <c r="L954" s="12"/>
    </row>
    <row r="955" spans="10:12" ht="12.75" customHeight="1">
      <c r="J955" s="16"/>
      <c r="K955" s="12"/>
      <c r="L955" s="12"/>
    </row>
    <row r="956" spans="10:12" ht="12.75" customHeight="1">
      <c r="J956" s="16"/>
      <c r="K956" s="12"/>
      <c r="L956" s="12"/>
    </row>
    <row r="957" spans="10:12" ht="12.75" customHeight="1">
      <c r="J957" s="16"/>
      <c r="K957" s="12"/>
      <c r="L957" s="12"/>
    </row>
    <row r="958" spans="10:12" ht="12.75" customHeight="1">
      <c r="J958" s="16"/>
      <c r="K958" s="12"/>
      <c r="L958" s="12"/>
    </row>
    <row r="959" spans="10:12" ht="12.75" customHeight="1">
      <c r="J959" s="16"/>
      <c r="K959" s="12"/>
      <c r="L959" s="12"/>
    </row>
    <row r="960" spans="10:12" ht="12.75" customHeight="1">
      <c r="J960" s="16"/>
      <c r="K960" s="12"/>
      <c r="L960" s="12"/>
    </row>
    <row r="961" spans="10:12" ht="12.75" customHeight="1">
      <c r="J961" s="16"/>
      <c r="K961" s="12"/>
      <c r="L961" s="12"/>
    </row>
    <row r="962" spans="10:12" ht="12.75" customHeight="1">
      <c r="J962" s="16"/>
      <c r="K962" s="12"/>
      <c r="L962" s="12"/>
    </row>
    <row r="963" spans="10:12" ht="12.75" customHeight="1">
      <c r="J963" s="16"/>
      <c r="K963" s="12"/>
      <c r="L963" s="12"/>
    </row>
    <row r="964" spans="10:12" ht="12.75" customHeight="1">
      <c r="J964" s="16"/>
      <c r="K964" s="12"/>
      <c r="L964" s="12"/>
    </row>
    <row r="965" spans="10:12" ht="12.75" customHeight="1">
      <c r="J965" s="16"/>
      <c r="K965" s="12"/>
      <c r="L965" s="12"/>
    </row>
    <row r="966" spans="10:12" ht="12.75" customHeight="1">
      <c r="J966" s="16"/>
      <c r="K966" s="12"/>
      <c r="L966" s="12"/>
    </row>
    <row r="967" spans="10:12" ht="12.75" customHeight="1">
      <c r="J967" s="16"/>
      <c r="K967" s="12"/>
      <c r="L967" s="12"/>
    </row>
    <row r="968" spans="10:12" ht="12.75" customHeight="1">
      <c r="J968" s="16"/>
      <c r="K968" s="12"/>
      <c r="L968" s="12"/>
    </row>
    <row r="969" spans="10:12" ht="12.75" customHeight="1">
      <c r="J969" s="16"/>
      <c r="K969" s="12"/>
      <c r="L969" s="12"/>
    </row>
    <row r="970" spans="10:12" ht="12.75" customHeight="1">
      <c r="J970" s="16"/>
      <c r="K970" s="12"/>
      <c r="L970" s="12"/>
    </row>
    <row r="971" spans="10:12" ht="12.75" customHeight="1">
      <c r="J971" s="16"/>
      <c r="K971" s="12"/>
      <c r="L971" s="12"/>
    </row>
    <row r="972" spans="10:12" ht="12.75" customHeight="1">
      <c r="J972" s="16"/>
      <c r="K972" s="12"/>
      <c r="L972" s="12"/>
    </row>
    <row r="973" spans="10:12" ht="12.75" customHeight="1">
      <c r="J973" s="16"/>
      <c r="K973" s="12"/>
      <c r="L973" s="12"/>
    </row>
    <row r="974" spans="10:12" ht="12.75" customHeight="1">
      <c r="J974" s="16"/>
      <c r="K974" s="12"/>
      <c r="L974" s="12"/>
    </row>
    <row r="975" spans="10:12" ht="12.75" customHeight="1">
      <c r="J975" s="16"/>
      <c r="K975" s="12"/>
      <c r="L975" s="12"/>
    </row>
    <row r="976" spans="10:12" ht="12.75" customHeight="1">
      <c r="J976" s="16"/>
      <c r="K976" s="12"/>
      <c r="L976" s="12"/>
    </row>
    <row r="977" spans="10:12" ht="12.75" customHeight="1">
      <c r="J977" s="16"/>
      <c r="K977" s="12"/>
      <c r="L977" s="12"/>
    </row>
    <row r="978" spans="10:12" ht="12.75" customHeight="1">
      <c r="J978" s="16"/>
      <c r="K978" s="12"/>
      <c r="L978" s="12"/>
    </row>
    <row r="979" spans="10:12" ht="12.75" customHeight="1">
      <c r="J979" s="16"/>
      <c r="K979" s="12"/>
      <c r="L979" s="12"/>
    </row>
    <row r="980" spans="10:12" ht="12.75" customHeight="1">
      <c r="J980" s="16"/>
      <c r="K980" s="12"/>
      <c r="L980" s="12"/>
    </row>
    <row r="981" spans="10:12" ht="12.75" customHeight="1">
      <c r="J981" s="16"/>
      <c r="K981" s="12"/>
      <c r="L981" s="12"/>
    </row>
    <row r="982" spans="10:12" ht="12.75" customHeight="1">
      <c r="J982" s="16"/>
      <c r="K982" s="12"/>
      <c r="L982" s="12"/>
    </row>
    <row r="983" spans="10:12" ht="12.75" customHeight="1">
      <c r="J983" s="16"/>
      <c r="K983" s="12"/>
      <c r="L983" s="12"/>
    </row>
    <row r="984" spans="10:12" ht="12.75" customHeight="1">
      <c r="J984" s="16"/>
      <c r="K984" s="12"/>
      <c r="L984" s="12"/>
    </row>
    <row r="985" spans="10:12" ht="12.75" customHeight="1">
      <c r="J985" s="16"/>
      <c r="K985" s="12"/>
      <c r="L985" s="12"/>
    </row>
    <row r="986" spans="10:12" ht="12.75" customHeight="1">
      <c r="J986" s="16"/>
      <c r="K986" s="12"/>
      <c r="L986" s="12"/>
    </row>
    <row r="987" spans="10:12" ht="12.75" customHeight="1">
      <c r="J987" s="16"/>
      <c r="K987" s="12"/>
      <c r="L987" s="12"/>
    </row>
    <row r="988" spans="10:12" ht="12.75" customHeight="1">
      <c r="J988" s="16"/>
      <c r="K988" s="12"/>
      <c r="L988" s="12"/>
    </row>
    <row r="989" spans="10:12" ht="12.75" customHeight="1">
      <c r="J989" s="16"/>
      <c r="K989" s="12"/>
      <c r="L989" s="12"/>
    </row>
    <row r="990" spans="10:12" ht="12.75" customHeight="1">
      <c r="J990" s="16"/>
      <c r="K990" s="12"/>
      <c r="L990" s="12"/>
    </row>
    <row r="991" spans="10:12" ht="12.75" customHeight="1">
      <c r="J991" s="16"/>
      <c r="K991" s="12"/>
      <c r="L991" s="12"/>
    </row>
    <row r="992" spans="10:12" ht="12.75" customHeight="1">
      <c r="J992" s="16"/>
      <c r="K992" s="12"/>
      <c r="L992" s="12"/>
    </row>
    <row r="993" spans="10:12" ht="12.75" customHeight="1">
      <c r="J993" s="16"/>
      <c r="K993" s="12"/>
      <c r="L993" s="12"/>
    </row>
    <row r="994" spans="10:12" ht="12.75" customHeight="1">
      <c r="J994" s="16"/>
      <c r="K994" s="12"/>
      <c r="L994" s="12"/>
    </row>
    <row r="995" spans="10:12" ht="12.75" customHeight="1">
      <c r="J995" s="16"/>
      <c r="K995" s="12"/>
      <c r="L995" s="12"/>
    </row>
    <row r="996" spans="10:12" ht="12.75" customHeight="1">
      <c r="J996" s="16"/>
      <c r="K996" s="12"/>
      <c r="L996" s="12"/>
    </row>
    <row r="997" spans="10:12" ht="12.75" customHeight="1">
      <c r="J997" s="16"/>
      <c r="K997" s="12"/>
      <c r="L997" s="12"/>
    </row>
    <row r="998" spans="10:12" ht="12.75" customHeight="1">
      <c r="J998" s="16"/>
      <c r="K998" s="12"/>
      <c r="L998" s="12"/>
    </row>
    <row r="999" spans="10:12" ht="12.75" customHeight="1">
      <c r="J999" s="16"/>
      <c r="K999" s="12"/>
      <c r="L999" s="12"/>
    </row>
    <row r="1000" spans="10:12" ht="12.75" customHeight="1">
      <c r="J1000" s="16"/>
      <c r="K1000" s="12"/>
      <c r="L1000" s="12"/>
    </row>
    <row r="1001" spans="10:12" ht="12.75" customHeight="1">
      <c r="J1001" s="16"/>
      <c r="K1001" s="12"/>
      <c r="L1001" s="12"/>
    </row>
    <row r="1002" spans="10:12" ht="12.75" customHeight="1">
      <c r="J1002" s="16"/>
      <c r="K1002" s="12"/>
      <c r="L1002" s="12"/>
    </row>
    <row r="1003" spans="10:12" ht="12.75" customHeight="1">
      <c r="J1003" s="16"/>
      <c r="K1003" s="12"/>
      <c r="L1003" s="12"/>
    </row>
    <row r="1004" spans="10:12" ht="12.75" customHeight="1">
      <c r="J1004" s="16"/>
      <c r="K1004" s="12"/>
      <c r="L1004" s="12"/>
    </row>
    <row r="1005" spans="10:12" ht="12.75" customHeight="1">
      <c r="J1005" s="16"/>
      <c r="K1005" s="12"/>
      <c r="L1005" s="12"/>
    </row>
    <row r="1006" spans="10:12" ht="12.75" customHeight="1">
      <c r="J1006" s="16"/>
      <c r="K1006" s="12"/>
      <c r="L1006" s="12"/>
    </row>
    <row r="1007" spans="10:12" ht="12.75" customHeight="1">
      <c r="J1007" s="16"/>
      <c r="K1007" s="12"/>
      <c r="L1007" s="12"/>
    </row>
    <row r="1008" spans="10:12" ht="12.75" customHeight="1">
      <c r="J1008" s="16"/>
      <c r="K1008" s="12"/>
      <c r="L1008" s="12"/>
    </row>
    <row r="1009" spans="10:12" ht="12.75" customHeight="1">
      <c r="J1009" s="16"/>
      <c r="K1009" s="12"/>
      <c r="L1009" s="12"/>
    </row>
    <row r="1010" spans="10:12" ht="12.75" customHeight="1">
      <c r="J1010" s="16"/>
      <c r="K1010" s="12"/>
      <c r="L1010" s="12"/>
    </row>
    <row r="1011" spans="10:12" ht="12.75" customHeight="1">
      <c r="J1011" s="16"/>
      <c r="K1011" s="12"/>
      <c r="L1011" s="12"/>
    </row>
    <row r="1012" spans="10:12" ht="12.75" customHeight="1">
      <c r="J1012" s="16"/>
      <c r="K1012" s="12"/>
      <c r="L1012" s="12"/>
    </row>
    <row r="1013" spans="10:12" ht="12.75" customHeight="1">
      <c r="J1013" s="16"/>
      <c r="K1013" s="12"/>
      <c r="L1013" s="12"/>
    </row>
    <row r="1014" spans="10:12" ht="12.75" customHeight="1">
      <c r="J1014" s="16"/>
      <c r="K1014" s="12"/>
      <c r="L1014" s="12"/>
    </row>
    <row r="1015" spans="10:12" ht="12.75" customHeight="1">
      <c r="J1015" s="16"/>
      <c r="K1015" s="12"/>
      <c r="L1015" s="12"/>
    </row>
    <row r="1016" spans="10:12" ht="12.75" customHeight="1">
      <c r="J1016" s="16"/>
      <c r="K1016" s="12"/>
      <c r="L1016" s="12"/>
    </row>
    <row r="1017" spans="10:12" ht="12.75" customHeight="1">
      <c r="J1017" s="16"/>
      <c r="K1017" s="12"/>
      <c r="L1017" s="12"/>
    </row>
    <row r="1018" spans="10:12" ht="12.75" customHeight="1">
      <c r="J1018" s="16"/>
      <c r="K1018" s="12"/>
      <c r="L1018" s="12"/>
    </row>
    <row r="1019" spans="10:12" ht="12.75" customHeight="1">
      <c r="J1019" s="16"/>
      <c r="K1019" s="12"/>
      <c r="L1019" s="12"/>
    </row>
    <row r="1020" spans="10:12" ht="12.75" customHeight="1">
      <c r="J1020" s="16"/>
      <c r="K1020" s="12"/>
      <c r="L1020" s="12"/>
    </row>
    <row r="1021" spans="10:12" ht="12.75" customHeight="1">
      <c r="J1021" s="16"/>
      <c r="K1021" s="12"/>
      <c r="L1021" s="12"/>
    </row>
    <row r="1022" spans="10:12" ht="12.75" customHeight="1">
      <c r="J1022" s="16"/>
      <c r="K1022" s="12"/>
      <c r="L1022" s="12"/>
    </row>
    <row r="1023" spans="10:12" ht="12.75" customHeight="1">
      <c r="J1023" s="16"/>
      <c r="K1023" s="12"/>
      <c r="L1023" s="12"/>
    </row>
    <row r="1024" spans="10:12" ht="12.75" customHeight="1">
      <c r="J1024" s="16"/>
      <c r="K1024" s="12"/>
      <c r="L1024" s="12"/>
    </row>
    <row r="1025" spans="10:12" ht="12.75" customHeight="1">
      <c r="J1025" s="16"/>
      <c r="K1025" s="12"/>
      <c r="L1025" s="12"/>
    </row>
    <row r="1026" spans="10:12" ht="12.75" customHeight="1">
      <c r="J1026" s="16"/>
      <c r="K1026" s="12"/>
      <c r="L1026" s="12"/>
    </row>
    <row r="1027" spans="10:12" ht="12.75" customHeight="1">
      <c r="J1027" s="16"/>
      <c r="K1027" s="12"/>
      <c r="L1027" s="12"/>
    </row>
    <row r="1028" spans="10:12" ht="12.75" customHeight="1">
      <c r="J1028" s="16"/>
      <c r="K1028" s="12"/>
      <c r="L1028" s="12"/>
    </row>
    <row r="1029" spans="10:12" ht="12.75" customHeight="1">
      <c r="J1029" s="16"/>
      <c r="K1029" s="12"/>
      <c r="L1029" s="12"/>
    </row>
    <row r="1030" spans="10:12" ht="12.75" customHeight="1">
      <c r="J1030" s="16"/>
      <c r="K1030" s="12"/>
      <c r="L1030" s="12"/>
    </row>
    <row r="1031" spans="10:12" ht="12.75" customHeight="1">
      <c r="J1031" s="16"/>
      <c r="K1031" s="12"/>
      <c r="L1031" s="12"/>
    </row>
    <row r="1032" spans="10:12" ht="12.75" customHeight="1">
      <c r="J1032" s="16"/>
      <c r="K1032" s="12"/>
      <c r="L1032" s="12"/>
    </row>
    <row r="1033" spans="10:12" ht="12.75" customHeight="1">
      <c r="J1033" s="16"/>
      <c r="K1033" s="12"/>
      <c r="L1033" s="12"/>
    </row>
    <row r="1034" spans="10:12" ht="12.75" customHeight="1">
      <c r="J1034" s="16"/>
      <c r="K1034" s="12"/>
      <c r="L1034" s="12"/>
    </row>
    <row r="1035" spans="10:12" ht="12.75" customHeight="1">
      <c r="J1035" s="16"/>
      <c r="K1035" s="12"/>
      <c r="L1035" s="12"/>
    </row>
    <row r="1036" spans="10:12" ht="12.75" customHeight="1">
      <c r="J1036" s="16"/>
      <c r="K1036" s="12"/>
      <c r="L1036" s="12"/>
    </row>
    <row r="1037" spans="10:12" ht="12.75" customHeight="1">
      <c r="J1037" s="16"/>
      <c r="K1037" s="12"/>
      <c r="L1037" s="12"/>
    </row>
    <row r="1038" spans="10:12" ht="12.75" customHeight="1">
      <c r="J1038" s="16"/>
      <c r="K1038" s="12"/>
      <c r="L1038" s="12"/>
    </row>
    <row r="1039" spans="10:12" ht="12.75" customHeight="1">
      <c r="J1039" s="16"/>
      <c r="K1039" s="12"/>
      <c r="L1039" s="12"/>
    </row>
    <row r="1040" spans="10:12" ht="12.75" customHeight="1">
      <c r="J1040" s="16"/>
      <c r="K1040" s="12"/>
      <c r="L1040" s="12"/>
    </row>
    <row r="1041" spans="10:12" ht="12.75" customHeight="1">
      <c r="J1041" s="16"/>
      <c r="K1041" s="12"/>
      <c r="L1041" s="12"/>
    </row>
    <row r="1042" spans="10:12" ht="12.75" customHeight="1">
      <c r="J1042" s="16"/>
      <c r="K1042" s="12"/>
      <c r="L1042" s="12"/>
    </row>
    <row r="1043" spans="10:12" ht="12.75" customHeight="1">
      <c r="J1043" s="16"/>
      <c r="K1043" s="12"/>
      <c r="L1043" s="12"/>
    </row>
    <row r="1044" spans="10:12" ht="12.75" customHeight="1">
      <c r="J1044" s="16"/>
      <c r="K1044" s="12"/>
      <c r="L1044" s="12"/>
    </row>
    <row r="1045" spans="10:12" ht="12.75" customHeight="1">
      <c r="J1045" s="16"/>
      <c r="K1045" s="12"/>
      <c r="L1045" s="12"/>
    </row>
    <row r="1046" spans="10:12" ht="12.75" customHeight="1">
      <c r="J1046" s="16"/>
      <c r="K1046" s="12"/>
      <c r="L1046" s="12"/>
    </row>
    <row r="1047" spans="10:12" ht="12.75" customHeight="1">
      <c r="J1047" s="16"/>
      <c r="K1047" s="12"/>
      <c r="L1047" s="12"/>
    </row>
    <row r="1048" spans="10:12" ht="12.75" customHeight="1">
      <c r="J1048" s="16"/>
      <c r="K1048" s="12"/>
      <c r="L1048" s="12"/>
    </row>
    <row r="1049" spans="10:12" ht="12.75" customHeight="1">
      <c r="J1049" s="16"/>
      <c r="K1049" s="12"/>
      <c r="L1049" s="12"/>
    </row>
    <row r="1050" spans="10:12" ht="12.75" customHeight="1">
      <c r="J1050" s="16"/>
      <c r="K1050" s="12"/>
      <c r="L1050" s="12"/>
    </row>
    <row r="1051" spans="10:12" ht="12.75" customHeight="1">
      <c r="J1051" s="16"/>
      <c r="K1051" s="12"/>
      <c r="L1051" s="12"/>
    </row>
    <row r="1052" spans="10:12" ht="12.75" customHeight="1">
      <c r="J1052" s="16"/>
      <c r="K1052" s="12"/>
      <c r="L1052" s="12"/>
    </row>
    <row r="1053" spans="10:12" ht="12.75" customHeight="1">
      <c r="J1053" s="16"/>
      <c r="K1053" s="12"/>
      <c r="L1053" s="12"/>
    </row>
    <row r="1054" spans="10:12" ht="12.75" customHeight="1">
      <c r="J1054" s="16"/>
      <c r="K1054" s="12"/>
      <c r="L1054" s="12"/>
    </row>
    <row r="1055" spans="10:12" ht="12.75" customHeight="1">
      <c r="J1055" s="16"/>
      <c r="K1055" s="12"/>
      <c r="L1055" s="12"/>
    </row>
    <row r="1056" spans="10:12" ht="12.75" customHeight="1">
      <c r="J1056" s="16"/>
      <c r="K1056" s="12"/>
      <c r="L1056" s="12"/>
    </row>
    <row r="1057" spans="10:12" ht="12.75" customHeight="1">
      <c r="J1057" s="16"/>
      <c r="K1057" s="12"/>
      <c r="L1057" s="12"/>
    </row>
    <row r="1058" spans="10:12" ht="12.75" customHeight="1">
      <c r="J1058" s="16"/>
      <c r="K1058" s="12"/>
      <c r="L1058" s="12"/>
    </row>
    <row r="1059" spans="10:12" ht="12.75" customHeight="1">
      <c r="J1059" s="16"/>
      <c r="K1059" s="12"/>
      <c r="L1059" s="12"/>
    </row>
    <row r="1060" spans="10:12" ht="12.75" customHeight="1">
      <c r="J1060" s="16"/>
      <c r="K1060" s="12"/>
      <c r="L1060" s="12"/>
    </row>
    <row r="1061" spans="10:12" ht="12.75" customHeight="1">
      <c r="J1061" s="16"/>
      <c r="K1061" s="12"/>
      <c r="L1061" s="12"/>
    </row>
    <row r="1062" spans="10:12" ht="12.75" customHeight="1">
      <c r="J1062" s="16"/>
      <c r="K1062" s="12"/>
      <c r="L1062" s="12"/>
    </row>
    <row r="1063" spans="10:12" ht="12.75" customHeight="1">
      <c r="J1063" s="16"/>
      <c r="K1063" s="12"/>
      <c r="L1063" s="12"/>
    </row>
    <row r="1064" spans="10:12" ht="12.75" customHeight="1">
      <c r="J1064" s="16"/>
      <c r="K1064" s="12"/>
      <c r="L1064" s="12"/>
    </row>
    <row r="1065" spans="10:12" ht="12.75" customHeight="1">
      <c r="J1065" s="16"/>
      <c r="K1065" s="12"/>
      <c r="L1065" s="12"/>
    </row>
    <row r="1066" spans="10:12" ht="12.75" customHeight="1">
      <c r="J1066" s="16"/>
      <c r="K1066" s="12"/>
      <c r="L1066" s="12"/>
    </row>
    <row r="1067" spans="10:12" ht="12.75" customHeight="1">
      <c r="J1067" s="16"/>
      <c r="K1067" s="12"/>
      <c r="L1067" s="12"/>
    </row>
    <row r="1068" spans="10:12" ht="12.75" customHeight="1">
      <c r="J1068" s="16"/>
      <c r="K1068" s="12"/>
      <c r="L1068" s="12"/>
    </row>
    <row r="1069" spans="10:12" ht="12.75" customHeight="1">
      <c r="J1069" s="16"/>
      <c r="K1069" s="12"/>
      <c r="L1069" s="12"/>
    </row>
    <row r="1070" spans="10:12" ht="12.75" customHeight="1">
      <c r="J1070" s="16"/>
      <c r="K1070" s="12"/>
      <c r="L1070" s="12"/>
    </row>
    <row r="1071" spans="10:12" ht="12.75" customHeight="1">
      <c r="J1071" s="16"/>
      <c r="K1071" s="12"/>
      <c r="L1071" s="12"/>
    </row>
    <row r="1072" spans="10:12" ht="12.75" customHeight="1">
      <c r="J1072" s="16"/>
      <c r="K1072" s="12"/>
      <c r="L1072" s="12"/>
    </row>
    <row r="1073" spans="10:12" ht="12.75" customHeight="1">
      <c r="J1073" s="16"/>
      <c r="K1073" s="12"/>
      <c r="L1073" s="12"/>
    </row>
    <row r="1074" spans="10:12" ht="12.75" customHeight="1">
      <c r="J1074" s="16"/>
      <c r="K1074" s="12"/>
      <c r="L1074" s="12"/>
    </row>
    <row r="1075" spans="10:12" ht="12.75" customHeight="1">
      <c r="J1075" s="16"/>
      <c r="K1075" s="12"/>
      <c r="L1075" s="12"/>
    </row>
    <row r="1076" spans="10:12" ht="12.75" customHeight="1">
      <c r="J1076" s="16"/>
      <c r="K1076" s="12"/>
      <c r="L1076" s="12"/>
    </row>
    <row r="1077" spans="10:12" ht="12.75" customHeight="1">
      <c r="J1077" s="16"/>
      <c r="K1077" s="12"/>
      <c r="L1077" s="12"/>
    </row>
    <row r="1078" spans="10:12" ht="12.75" customHeight="1">
      <c r="J1078" s="16"/>
      <c r="K1078" s="12"/>
      <c r="L1078" s="12"/>
    </row>
    <row r="1079" spans="10:12" ht="12.75" customHeight="1">
      <c r="J1079" s="16"/>
      <c r="K1079" s="12"/>
      <c r="L1079" s="12"/>
    </row>
    <row r="1080" spans="10:12" ht="12.75" customHeight="1">
      <c r="J1080" s="16"/>
      <c r="K1080" s="12"/>
      <c r="L1080" s="12"/>
    </row>
    <row r="1081" spans="10:12" ht="12.75" customHeight="1">
      <c r="J1081" s="16"/>
      <c r="K1081" s="12"/>
      <c r="L1081" s="12"/>
    </row>
    <row r="1082" spans="10:12" ht="12.75" customHeight="1">
      <c r="J1082" s="16"/>
      <c r="K1082" s="12"/>
      <c r="L1082" s="12"/>
    </row>
    <row r="1083" spans="10:12" ht="12.75" customHeight="1">
      <c r="J1083" s="16"/>
      <c r="K1083" s="12"/>
      <c r="L1083" s="12"/>
    </row>
    <row r="1084" spans="10:12" ht="12.75" customHeight="1">
      <c r="J1084" s="16"/>
      <c r="K1084" s="12"/>
      <c r="L1084" s="12"/>
    </row>
    <row r="1085" spans="10:12" ht="12.75" customHeight="1">
      <c r="J1085" s="16"/>
      <c r="K1085" s="12"/>
      <c r="L1085" s="12"/>
    </row>
    <row r="1086" spans="10:12" ht="12.75" customHeight="1">
      <c r="J1086" s="16"/>
      <c r="K1086" s="12"/>
      <c r="L1086" s="12"/>
    </row>
    <row r="1087" spans="10:12" ht="12.75" customHeight="1">
      <c r="J1087" s="16"/>
      <c r="K1087" s="12"/>
      <c r="L1087" s="12"/>
    </row>
    <row r="1088" spans="10:12" ht="12.75" customHeight="1">
      <c r="J1088" s="16"/>
      <c r="K1088" s="12"/>
      <c r="L1088" s="12"/>
    </row>
    <row r="1089" spans="10:12" ht="12.75" customHeight="1">
      <c r="J1089" s="16"/>
      <c r="K1089" s="12"/>
      <c r="L1089" s="12"/>
    </row>
    <row r="1090" spans="10:12" ht="12.75" customHeight="1">
      <c r="J1090" s="16"/>
      <c r="K1090" s="12"/>
      <c r="L1090" s="12"/>
    </row>
    <row r="1091" spans="10:12" ht="12.75" customHeight="1">
      <c r="J1091" s="16"/>
      <c r="K1091" s="12"/>
      <c r="L1091" s="12"/>
    </row>
    <row r="1092" spans="10:12" ht="12.75" customHeight="1">
      <c r="J1092" s="16"/>
      <c r="K1092" s="12"/>
      <c r="L1092" s="12"/>
    </row>
    <row r="1093" spans="10:12" ht="12.75" customHeight="1">
      <c r="J1093" s="16"/>
      <c r="K1093" s="12"/>
      <c r="L1093" s="12"/>
    </row>
    <row r="1094" spans="10:12" ht="12.75" customHeight="1">
      <c r="J1094" s="16"/>
      <c r="K1094" s="12"/>
      <c r="L1094" s="12"/>
    </row>
    <row r="1095" spans="10:12" ht="12.75" customHeight="1">
      <c r="J1095" s="16"/>
      <c r="K1095" s="12"/>
      <c r="L1095" s="12"/>
    </row>
    <row r="1096" spans="10:12" ht="12.75" customHeight="1">
      <c r="J1096" s="16"/>
      <c r="K1096" s="12"/>
      <c r="L1096" s="12"/>
    </row>
    <row r="1097" spans="10:12" ht="12.75" customHeight="1">
      <c r="J1097" s="16"/>
      <c r="K1097" s="12"/>
      <c r="L1097" s="12"/>
    </row>
    <row r="1098" spans="10:12" ht="12.75" customHeight="1">
      <c r="J1098" s="16"/>
      <c r="K1098" s="12"/>
      <c r="L1098" s="12"/>
    </row>
    <row r="1099" spans="10:12" ht="12.75" customHeight="1">
      <c r="J1099" s="16"/>
      <c r="K1099" s="12"/>
      <c r="L1099" s="12"/>
    </row>
    <row r="1100" spans="10:12" ht="12.75" customHeight="1">
      <c r="J1100" s="16"/>
      <c r="K1100" s="12"/>
      <c r="L1100" s="12"/>
    </row>
    <row r="1101" spans="10:12" ht="12.75" customHeight="1">
      <c r="J1101" s="16"/>
      <c r="K1101" s="12"/>
      <c r="L1101" s="12"/>
    </row>
    <row r="1102" spans="10:12" ht="12.75" customHeight="1">
      <c r="J1102" s="16"/>
      <c r="K1102" s="12"/>
      <c r="L1102" s="12"/>
    </row>
    <row r="1103" spans="10:12" ht="12.75" customHeight="1">
      <c r="J1103" s="16"/>
      <c r="K1103" s="12"/>
      <c r="L1103" s="12"/>
    </row>
    <row r="1104" spans="10:12" ht="12.75" customHeight="1">
      <c r="J1104" s="16"/>
      <c r="K1104" s="12"/>
      <c r="L1104" s="12"/>
    </row>
    <row r="1105" spans="10:12" ht="12.75" customHeight="1">
      <c r="J1105" s="16"/>
      <c r="K1105" s="12"/>
      <c r="L1105" s="12"/>
    </row>
    <row r="1106" spans="10:12" ht="12.75" customHeight="1">
      <c r="J1106" s="16"/>
      <c r="K1106" s="12"/>
      <c r="L1106" s="12"/>
    </row>
    <row r="1107" spans="10:12" ht="12.75" customHeight="1">
      <c r="J1107" s="16"/>
      <c r="K1107" s="12"/>
      <c r="L1107" s="12"/>
    </row>
    <row r="1108" spans="10:12" ht="12.75" customHeight="1">
      <c r="J1108" s="16"/>
      <c r="K1108" s="12"/>
      <c r="L1108" s="12"/>
    </row>
    <row r="1109" spans="10:12" ht="12.75" customHeight="1">
      <c r="J1109" s="16"/>
      <c r="K1109" s="12"/>
      <c r="L1109" s="12"/>
    </row>
    <row r="1110" spans="10:12" ht="12.75" customHeight="1">
      <c r="J1110" s="16"/>
      <c r="K1110" s="12"/>
      <c r="L1110" s="12"/>
    </row>
    <row r="1111" spans="10:12" ht="12.75" customHeight="1">
      <c r="J1111" s="16"/>
      <c r="K1111" s="12"/>
      <c r="L1111" s="12"/>
    </row>
    <row r="1112" spans="10:12" ht="12.75" customHeight="1">
      <c r="J1112" s="16"/>
      <c r="K1112" s="12"/>
      <c r="L1112" s="12"/>
    </row>
    <row r="1113" spans="10:12" ht="12.75" customHeight="1">
      <c r="J1113" s="16"/>
      <c r="K1113" s="12"/>
      <c r="L1113" s="12"/>
    </row>
    <row r="1114" spans="10:12" ht="12.75" customHeight="1">
      <c r="J1114" s="16"/>
      <c r="K1114" s="12"/>
      <c r="L1114" s="12"/>
    </row>
    <row r="1115" spans="10:12" ht="12.75" customHeight="1">
      <c r="J1115" s="16"/>
      <c r="K1115" s="12"/>
      <c r="L1115" s="12"/>
    </row>
    <row r="1116" spans="10:12" ht="12.75" customHeight="1">
      <c r="J1116" s="16"/>
      <c r="K1116" s="12"/>
      <c r="L1116" s="12"/>
    </row>
    <row r="1117" spans="10:12" ht="12.75" customHeight="1">
      <c r="J1117" s="16"/>
      <c r="K1117" s="12"/>
      <c r="L1117" s="12"/>
    </row>
    <row r="1118" spans="10:12" ht="12.75" customHeight="1">
      <c r="J1118" s="16"/>
      <c r="K1118" s="12"/>
      <c r="L1118" s="12"/>
    </row>
    <row r="1119" spans="10:12" ht="12.75" customHeight="1">
      <c r="J1119" s="16"/>
      <c r="K1119" s="12"/>
      <c r="L1119" s="12"/>
    </row>
    <row r="1120" spans="10:12" ht="12.75" customHeight="1">
      <c r="J1120" s="16"/>
      <c r="K1120" s="12"/>
      <c r="L1120" s="12"/>
    </row>
    <row r="1121" spans="10:12" ht="12.75" customHeight="1">
      <c r="J1121" s="16"/>
      <c r="K1121" s="12"/>
      <c r="L1121" s="12"/>
    </row>
    <row r="1122" spans="10:12" ht="12.75" customHeight="1">
      <c r="J1122" s="16"/>
      <c r="K1122" s="12"/>
      <c r="L1122" s="12"/>
    </row>
    <row r="1123" spans="10:12" ht="12.75" customHeight="1">
      <c r="J1123" s="16"/>
      <c r="K1123" s="12"/>
      <c r="L1123" s="12"/>
    </row>
    <row r="1124" spans="10:12" ht="12.75" customHeight="1">
      <c r="J1124" s="16"/>
      <c r="K1124" s="12"/>
      <c r="L1124" s="12"/>
    </row>
    <row r="1125" spans="10:12" ht="12.75" customHeight="1">
      <c r="J1125" s="16"/>
      <c r="K1125" s="12"/>
      <c r="L1125" s="12"/>
    </row>
    <row r="1126" spans="10:12" ht="12.75" customHeight="1">
      <c r="J1126" s="16"/>
      <c r="K1126" s="12"/>
      <c r="L1126" s="12"/>
    </row>
    <row r="1127" spans="10:12" ht="12.75" customHeight="1">
      <c r="J1127" s="16"/>
      <c r="K1127" s="12"/>
      <c r="L1127" s="12"/>
    </row>
    <row r="1128" spans="10:12" ht="12.75" customHeight="1">
      <c r="J1128" s="16"/>
      <c r="K1128" s="12"/>
      <c r="L1128" s="12"/>
    </row>
    <row r="1129" spans="10:12" ht="12.75" customHeight="1">
      <c r="J1129" s="16"/>
      <c r="K1129" s="12"/>
      <c r="L1129" s="12"/>
    </row>
    <row r="1130" spans="10:12" ht="12.75" customHeight="1">
      <c r="J1130" s="16"/>
      <c r="K1130" s="12"/>
      <c r="L1130" s="12"/>
    </row>
    <row r="1131" spans="10:12" ht="12.75" customHeight="1">
      <c r="J1131" s="16"/>
      <c r="K1131" s="12"/>
      <c r="L1131" s="12"/>
    </row>
    <row r="1132" spans="10:12" ht="12.75" customHeight="1">
      <c r="J1132" s="16"/>
      <c r="K1132" s="12"/>
      <c r="L1132" s="12"/>
    </row>
    <row r="1133" spans="10:12" ht="12.75" customHeight="1">
      <c r="J1133" s="16"/>
      <c r="K1133" s="12"/>
      <c r="L1133" s="12"/>
    </row>
    <row r="1134" spans="10:12" ht="12.75" customHeight="1">
      <c r="J1134" s="16"/>
      <c r="K1134" s="12"/>
      <c r="L1134" s="12"/>
    </row>
    <row r="1135" spans="10:12" ht="12.75" customHeight="1">
      <c r="J1135" s="16"/>
      <c r="K1135" s="12"/>
      <c r="L1135" s="12"/>
    </row>
    <row r="1136" spans="10:12" ht="12.75" customHeight="1">
      <c r="J1136" s="16"/>
      <c r="K1136" s="12"/>
      <c r="L1136" s="12"/>
    </row>
    <row r="1137" spans="10:12" ht="12.75" customHeight="1">
      <c r="J1137" s="16"/>
      <c r="K1137" s="12"/>
      <c r="L1137" s="12"/>
    </row>
    <row r="1138" spans="10:12" ht="12.75" customHeight="1">
      <c r="J1138" s="16"/>
      <c r="K1138" s="12"/>
      <c r="L1138" s="12"/>
    </row>
    <row r="1139" spans="10:12" ht="12.75" customHeight="1">
      <c r="J1139" s="16"/>
      <c r="K1139" s="12"/>
      <c r="L1139" s="12"/>
    </row>
    <row r="1140" spans="10:12" ht="12.75" customHeight="1">
      <c r="J1140" s="16"/>
      <c r="K1140" s="12"/>
      <c r="L1140" s="12"/>
    </row>
    <row r="1141" spans="10:12" ht="12.75" customHeight="1">
      <c r="J1141" s="16"/>
      <c r="K1141" s="12"/>
      <c r="L1141" s="12"/>
    </row>
    <row r="1142" spans="10:12" ht="12.75" customHeight="1">
      <c r="J1142" s="16"/>
      <c r="K1142" s="12"/>
      <c r="L1142" s="12"/>
    </row>
    <row r="1143" spans="10:12" ht="12.75" customHeight="1">
      <c r="J1143" s="16"/>
      <c r="K1143" s="12"/>
      <c r="L1143" s="12"/>
    </row>
    <row r="1144" spans="10:12" ht="12.75" customHeight="1">
      <c r="J1144" s="16"/>
      <c r="K1144" s="12"/>
      <c r="L1144" s="12"/>
    </row>
    <row r="1145" spans="10:12" ht="12.75" customHeight="1">
      <c r="J1145" s="16"/>
      <c r="K1145" s="12"/>
      <c r="L1145" s="12"/>
    </row>
    <row r="1146" spans="10:12" ht="12.75" customHeight="1">
      <c r="J1146" s="16"/>
      <c r="K1146" s="12"/>
      <c r="L1146" s="12"/>
    </row>
    <row r="1147" spans="10:12" ht="12.75" customHeight="1">
      <c r="J1147" s="16"/>
      <c r="K1147" s="12"/>
      <c r="L1147" s="12"/>
    </row>
    <row r="1148" spans="10:12" ht="12.75" customHeight="1">
      <c r="J1148" s="16"/>
      <c r="K1148" s="12"/>
      <c r="L1148" s="12"/>
    </row>
    <row r="1149" spans="10:12" ht="12.75" customHeight="1">
      <c r="J1149" s="16"/>
      <c r="K1149" s="12"/>
      <c r="L1149" s="12"/>
    </row>
    <row r="1150" spans="10:12" ht="12.75" customHeight="1">
      <c r="J1150" s="16"/>
      <c r="K1150" s="12"/>
      <c r="L1150" s="12"/>
    </row>
    <row r="1151" spans="10:12" ht="12.75" customHeight="1">
      <c r="J1151" s="16"/>
      <c r="K1151" s="12"/>
      <c r="L1151" s="12"/>
    </row>
    <row r="1152" spans="10:12" ht="12.75" customHeight="1">
      <c r="J1152" s="16"/>
      <c r="K1152" s="12"/>
      <c r="L1152" s="12"/>
    </row>
    <row r="1153" spans="10:12" ht="12.75" customHeight="1">
      <c r="J1153" s="16"/>
      <c r="K1153" s="12"/>
      <c r="L1153" s="12"/>
    </row>
    <row r="1154" spans="10:12" ht="12.75" customHeight="1">
      <c r="J1154" s="16"/>
      <c r="K1154" s="12"/>
      <c r="L1154" s="12"/>
    </row>
    <row r="1155" spans="10:12" ht="12.75" customHeight="1">
      <c r="J1155" s="16"/>
      <c r="K1155" s="12"/>
      <c r="L1155" s="12"/>
    </row>
    <row r="1156" spans="10:12" ht="12.75" customHeight="1">
      <c r="J1156" s="16"/>
      <c r="K1156" s="12"/>
      <c r="L1156" s="12"/>
    </row>
    <row r="1157" spans="10:12" ht="12.75" customHeight="1">
      <c r="J1157" s="16"/>
      <c r="K1157" s="12"/>
      <c r="L1157" s="12"/>
    </row>
    <row r="1158" spans="10:12" ht="12.75" customHeight="1">
      <c r="J1158" s="16"/>
      <c r="K1158" s="12"/>
      <c r="L1158" s="12"/>
    </row>
    <row r="1159" spans="10:12" ht="12.75" customHeight="1">
      <c r="J1159" s="16"/>
      <c r="K1159" s="12"/>
      <c r="L1159" s="12"/>
    </row>
    <row r="1160" spans="10:12" ht="12.75" customHeight="1">
      <c r="J1160" s="16"/>
      <c r="K1160" s="12"/>
      <c r="L1160" s="12"/>
    </row>
    <row r="1161" spans="10:12" ht="12.75" customHeight="1">
      <c r="J1161" s="16"/>
      <c r="K1161" s="12"/>
      <c r="L1161" s="12"/>
    </row>
    <row r="1162" spans="10:12" ht="12.75" customHeight="1">
      <c r="J1162" s="16"/>
      <c r="K1162" s="12"/>
      <c r="L1162" s="12"/>
    </row>
    <row r="1163" spans="10:12" ht="12.75" customHeight="1">
      <c r="J1163" s="16"/>
      <c r="K1163" s="12"/>
      <c r="L1163" s="12"/>
    </row>
    <row r="1164" spans="10:12" ht="12.75" customHeight="1">
      <c r="J1164" s="16"/>
      <c r="K1164" s="12"/>
      <c r="L1164" s="12"/>
    </row>
    <row r="1165" spans="10:12" ht="12.75" customHeight="1">
      <c r="J1165" s="16"/>
      <c r="K1165" s="12"/>
      <c r="L1165" s="12"/>
    </row>
    <row r="1166" spans="10:12" ht="12.75" customHeight="1">
      <c r="J1166" s="16"/>
      <c r="K1166" s="12"/>
      <c r="L1166" s="12"/>
    </row>
    <row r="1167" spans="10:12" ht="12.75" customHeight="1">
      <c r="J1167" s="16"/>
      <c r="K1167" s="12"/>
      <c r="L1167" s="12"/>
    </row>
    <row r="1168" spans="10:12" ht="12.75" customHeight="1">
      <c r="J1168" s="16"/>
      <c r="K1168" s="12"/>
      <c r="L1168" s="12"/>
    </row>
    <row r="1169" spans="10:12" ht="12.75" customHeight="1">
      <c r="J1169" s="16"/>
      <c r="K1169" s="12"/>
      <c r="L1169" s="12"/>
    </row>
    <row r="1170" spans="10:12" ht="12.75" customHeight="1">
      <c r="J1170" s="16"/>
      <c r="K1170" s="12"/>
      <c r="L1170" s="12"/>
    </row>
    <row r="1171" spans="10:12" ht="12.75" customHeight="1">
      <c r="J1171" s="16"/>
      <c r="K1171" s="12"/>
      <c r="L1171" s="12"/>
    </row>
    <row r="1172" spans="10:12" ht="12.75" customHeight="1">
      <c r="J1172" s="16"/>
      <c r="K1172" s="12"/>
      <c r="L1172" s="12"/>
    </row>
    <row r="1173" spans="10:12" ht="12.75" customHeight="1">
      <c r="J1173" s="16"/>
      <c r="K1173" s="12"/>
      <c r="L1173" s="12"/>
    </row>
    <row r="1174" spans="10:12" ht="12.75" customHeight="1">
      <c r="J1174" s="16"/>
      <c r="K1174" s="12"/>
      <c r="L1174" s="12"/>
    </row>
    <row r="1175" spans="10:12" ht="12.75" customHeight="1">
      <c r="J1175" s="16"/>
      <c r="K1175" s="12"/>
      <c r="L1175" s="12"/>
    </row>
    <row r="1176" spans="10:12" ht="12.75" customHeight="1">
      <c r="J1176" s="16"/>
      <c r="K1176" s="12"/>
      <c r="L1176" s="12"/>
    </row>
    <row r="1177" spans="10:12" ht="12.75" customHeight="1">
      <c r="J1177" s="16"/>
      <c r="K1177" s="12"/>
      <c r="L1177" s="12"/>
    </row>
    <row r="1178" spans="10:12" ht="12.75" customHeight="1">
      <c r="J1178" s="16"/>
      <c r="K1178" s="12"/>
      <c r="L1178" s="12"/>
    </row>
    <row r="1179" spans="10:12" ht="12.75" customHeight="1">
      <c r="J1179" s="16"/>
      <c r="K1179" s="12"/>
      <c r="L1179" s="12"/>
    </row>
    <row r="1180" spans="10:12" ht="12.75" customHeight="1">
      <c r="J1180" s="16"/>
      <c r="K1180" s="12"/>
      <c r="L1180" s="12"/>
    </row>
    <row r="1181" spans="10:12" ht="12.75" customHeight="1">
      <c r="J1181" s="16"/>
      <c r="K1181" s="12"/>
      <c r="L1181" s="12"/>
    </row>
    <row r="1182" spans="10:12" ht="12.75" customHeight="1">
      <c r="J1182" s="16"/>
      <c r="K1182" s="12"/>
      <c r="L1182" s="12"/>
    </row>
    <row r="1183" spans="10:12" ht="12.75" customHeight="1">
      <c r="J1183" s="16"/>
      <c r="K1183" s="12"/>
      <c r="L1183" s="12"/>
    </row>
    <row r="1184" spans="10:12" ht="12.75" customHeight="1">
      <c r="J1184" s="16"/>
      <c r="K1184" s="12"/>
      <c r="L1184" s="12"/>
    </row>
    <row r="1185" spans="10:12" ht="12.75" customHeight="1">
      <c r="J1185" s="16"/>
      <c r="K1185" s="12"/>
      <c r="L1185" s="12"/>
    </row>
    <row r="1186" spans="10:12" ht="12.75" customHeight="1">
      <c r="J1186" s="16"/>
      <c r="K1186" s="12"/>
      <c r="L1186" s="12"/>
    </row>
    <row r="1187" spans="10:12" ht="12.75" customHeight="1">
      <c r="J1187" s="16"/>
      <c r="K1187" s="12"/>
      <c r="L1187" s="12"/>
    </row>
    <row r="1188" spans="10:12" ht="12.75" customHeight="1">
      <c r="J1188" s="16"/>
      <c r="K1188" s="12"/>
      <c r="L1188" s="12"/>
    </row>
    <row r="1189" spans="10:12" ht="12.75" customHeight="1">
      <c r="J1189" s="16"/>
      <c r="K1189" s="12"/>
      <c r="L1189" s="12"/>
    </row>
    <row r="1190" spans="10:12" ht="12.75" customHeight="1">
      <c r="J1190" s="16"/>
      <c r="K1190" s="12"/>
      <c r="L1190" s="12"/>
    </row>
    <row r="1191" spans="10:12" ht="12.75" customHeight="1">
      <c r="J1191" s="16"/>
      <c r="K1191" s="12"/>
      <c r="L1191" s="12"/>
    </row>
    <row r="1192" spans="10:12" ht="12.75" customHeight="1">
      <c r="J1192" s="16"/>
      <c r="K1192" s="12"/>
      <c r="L1192" s="12"/>
    </row>
    <row r="1193" spans="10:12" ht="12.75" customHeight="1">
      <c r="J1193" s="16"/>
      <c r="K1193" s="12"/>
      <c r="L1193" s="12"/>
    </row>
    <row r="1194" spans="10:12" ht="12.75" customHeight="1">
      <c r="J1194" s="16"/>
      <c r="K1194" s="12"/>
      <c r="L1194" s="12"/>
    </row>
    <row r="1195" spans="10:12" ht="12.75" customHeight="1">
      <c r="J1195" s="16"/>
      <c r="K1195" s="12"/>
      <c r="L1195" s="12"/>
    </row>
  </sheetData>
  <customSheetViews>
    <customSheetView guid="{BCC6E250-BE62-4BDD-B690-C1A625D8B144}" scale="75" showPageBreaks="1" printArea="1" hiddenColumns="1" view="pageBreakPreview" showRuler="0">
      <selection activeCell="D23" sqref="D23"/>
      <colBreaks count="1" manualBreakCount="1">
        <brk id="4" max="1048575" man="1"/>
      </colBreaks>
      <pageMargins left="0.2" right="0.2" top="1.19" bottom="0.69" header="0.25" footer="0.25"/>
      <printOptions horizontalCentered="1"/>
      <pageSetup scale="85" firstPageNumber="20" orientation="portrait" r:id="rId1"/>
      <headerFooter alignWithMargins="0">
        <oddHeader>&amp;L&amp;"Garamond,Regular"&amp;D &amp;T&amp;C
&amp;"Garamond,Bold"&amp;16Attachment H-1B
Operating Budget
Parking Facilities&amp;R&amp;"Garamond,Regular"City of Houston
Operations and Maintenance RFP</oddHeader>
        <oddFooter xml:space="preserve">&amp;R&amp;"Garamond,Regular"&amp;9Page 13
</oddFooter>
      </headerFooter>
    </customSheetView>
  </customSheetViews>
  <phoneticPr fontId="0" type="noConversion"/>
  <printOptions horizontalCentered="1"/>
  <pageMargins left="0.2" right="0.2" top="1.44" bottom="0.69" header="0.25" footer="0.25"/>
  <pageSetup scale="95" firstPageNumber="20" orientation="portrait" r:id="rId2"/>
  <headerFooter alignWithMargins="0">
    <oddHeader>&amp;L&amp;9&amp;D &amp;T&amp;C&amp;"Garamond,Regular"&amp;16
&amp;"Garamond,Bold"Attachment H-1B
Operating Budget
Theater District Parking Facilities&amp;R&amp;9Houston First Corporation
Operations and Maintenance RFP</oddHeader>
    <oddFooter>&amp;R&amp;9Page 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AT31"/>
  <sheetViews>
    <sheetView view="pageLayout" topLeftCell="B11" zoomScaleNormal="100" zoomScaleSheetLayoutView="100" workbookViewId="0">
      <selection activeCell="J30" sqref="J30"/>
    </sheetView>
  </sheetViews>
  <sheetFormatPr defaultColWidth="8" defaultRowHeight="12.75"/>
  <cols>
    <col min="1" max="1" width="42" style="47" customWidth="1"/>
    <col min="2" max="2" width="15.7109375" style="47" customWidth="1"/>
    <col min="3" max="3" width="11.7109375" style="47" customWidth="1"/>
    <col min="4" max="4" width="10.5703125" style="47" customWidth="1"/>
    <col min="5" max="5" width="14.42578125" style="47" customWidth="1"/>
    <col min="6" max="6" width="9.5703125" style="47" customWidth="1"/>
    <col min="7" max="8" width="13.28515625" style="47" customWidth="1"/>
    <col min="9" max="9" width="19.85546875" style="47" customWidth="1"/>
    <col min="10" max="10" width="20" style="47" customWidth="1"/>
    <col min="11" max="16384" width="8" style="47"/>
  </cols>
  <sheetData>
    <row r="1" spans="1:46" s="48" customFormat="1" ht="54.75" customHeight="1">
      <c r="A1" s="141" t="s">
        <v>40</v>
      </c>
      <c r="B1" s="141" t="s">
        <v>41</v>
      </c>
      <c r="C1" s="142" t="s">
        <v>42</v>
      </c>
      <c r="D1" s="142"/>
      <c r="E1" s="141" t="s">
        <v>43</v>
      </c>
      <c r="F1" s="141" t="s">
        <v>44</v>
      </c>
      <c r="G1" s="141" t="s">
        <v>45</v>
      </c>
      <c r="H1" s="141" t="s">
        <v>46</v>
      </c>
      <c r="I1" s="141" t="s">
        <v>47</v>
      </c>
      <c r="J1" s="141" t="s">
        <v>102</v>
      </c>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row>
    <row r="2" spans="1:46" s="48" customFormat="1" ht="15.75">
      <c r="A2" s="203"/>
      <c r="B2" s="203"/>
      <c r="C2" s="203" t="s">
        <v>48</v>
      </c>
      <c r="D2" s="203" t="s">
        <v>49</v>
      </c>
      <c r="E2" s="203"/>
      <c r="F2" s="203"/>
      <c r="G2" s="203"/>
      <c r="H2" s="203"/>
      <c r="I2" s="203"/>
      <c r="J2" s="203"/>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row>
    <row r="3" spans="1:46" ht="15">
      <c r="A3" s="143"/>
      <c r="B3" s="144"/>
      <c r="C3" s="145"/>
      <c r="D3" s="145"/>
      <c r="E3" s="145"/>
      <c r="F3" s="146"/>
      <c r="G3" s="145"/>
      <c r="H3" s="145"/>
      <c r="I3" s="145"/>
      <c r="J3" s="145"/>
    </row>
    <row r="4" spans="1:46" ht="15">
      <c r="A4" s="147" t="s">
        <v>184</v>
      </c>
      <c r="B4" s="148">
        <v>1</v>
      </c>
      <c r="C4" s="149"/>
      <c r="D4" s="149"/>
      <c r="E4" s="149"/>
      <c r="F4" s="150"/>
      <c r="G4" s="151"/>
      <c r="H4" s="151"/>
      <c r="I4" s="152">
        <f t="shared" ref="I4:I18" si="0">+E4*(1+F4+G4+H4)</f>
        <v>0</v>
      </c>
      <c r="J4" s="152">
        <f t="shared" ref="J4:J18" si="1">I4*B4</f>
        <v>0</v>
      </c>
    </row>
    <row r="5" spans="1:46" ht="15">
      <c r="A5" s="147" t="s">
        <v>191</v>
      </c>
      <c r="B5" s="148">
        <v>1</v>
      </c>
      <c r="C5" s="149"/>
      <c r="D5" s="149"/>
      <c r="E5" s="149"/>
      <c r="F5" s="150"/>
      <c r="G5" s="151"/>
      <c r="H5" s="151"/>
      <c r="I5" s="152"/>
      <c r="J5" s="152"/>
    </row>
    <row r="6" spans="1:46" ht="15">
      <c r="A6" s="147" t="s">
        <v>189</v>
      </c>
      <c r="B6" s="148">
        <v>1</v>
      </c>
      <c r="C6" s="149"/>
      <c r="D6" s="149"/>
      <c r="E6" s="149"/>
      <c r="F6" s="150"/>
      <c r="G6" s="151"/>
      <c r="H6" s="151"/>
      <c r="I6" s="152">
        <f t="shared" si="0"/>
        <v>0</v>
      </c>
      <c r="J6" s="152">
        <f t="shared" si="1"/>
        <v>0</v>
      </c>
    </row>
    <row r="7" spans="1:46" ht="15">
      <c r="A7" s="147" t="s">
        <v>189</v>
      </c>
      <c r="B7" s="148">
        <v>1</v>
      </c>
      <c r="C7" s="149"/>
      <c r="D7" s="149"/>
      <c r="E7" s="149"/>
      <c r="F7" s="150"/>
      <c r="G7" s="151"/>
      <c r="H7" s="151"/>
      <c r="I7" s="152">
        <f t="shared" si="0"/>
        <v>0</v>
      </c>
      <c r="J7" s="152">
        <f t="shared" si="1"/>
        <v>0</v>
      </c>
    </row>
    <row r="8" spans="1:46" ht="15">
      <c r="A8" s="147" t="s">
        <v>189</v>
      </c>
      <c r="B8" s="148">
        <v>1</v>
      </c>
      <c r="C8" s="149"/>
      <c r="D8" s="149"/>
      <c r="E8" s="149"/>
      <c r="F8" s="150"/>
      <c r="G8" s="151"/>
      <c r="H8" s="151"/>
      <c r="I8" s="152"/>
      <c r="J8" s="152"/>
    </row>
    <row r="9" spans="1:46" ht="15">
      <c r="A9" s="147" t="s">
        <v>189</v>
      </c>
      <c r="B9" s="148">
        <v>1</v>
      </c>
      <c r="C9" s="149"/>
      <c r="D9" s="149"/>
      <c r="E9" s="149"/>
      <c r="F9" s="150"/>
      <c r="G9" s="151"/>
      <c r="H9" s="151"/>
      <c r="I9" s="152"/>
      <c r="J9" s="152"/>
    </row>
    <row r="10" spans="1:46" ht="15">
      <c r="A10" s="147" t="s">
        <v>189</v>
      </c>
      <c r="B10" s="148">
        <v>1</v>
      </c>
      <c r="C10" s="149"/>
      <c r="D10" s="149"/>
      <c r="E10" s="149"/>
      <c r="F10" s="150"/>
      <c r="G10" s="151"/>
      <c r="H10" s="151"/>
      <c r="I10" s="152"/>
      <c r="J10" s="152"/>
    </row>
    <row r="11" spans="1:46" ht="15">
      <c r="A11" s="147" t="s">
        <v>163</v>
      </c>
      <c r="B11" s="148">
        <v>4</v>
      </c>
      <c r="C11" s="149"/>
      <c r="D11" s="149"/>
      <c r="E11" s="149"/>
      <c r="F11" s="150"/>
      <c r="G11" s="151"/>
      <c r="H11" s="151"/>
      <c r="I11" s="152">
        <f t="shared" si="0"/>
        <v>0</v>
      </c>
      <c r="J11" s="152">
        <f t="shared" si="1"/>
        <v>0</v>
      </c>
    </row>
    <row r="12" spans="1:46" ht="15">
      <c r="A12" s="147" t="s">
        <v>35</v>
      </c>
      <c r="B12" s="148">
        <v>1</v>
      </c>
      <c r="C12" s="149"/>
      <c r="D12" s="149"/>
      <c r="E12" s="149"/>
      <c r="F12" s="150"/>
      <c r="G12" s="151"/>
      <c r="H12" s="151"/>
      <c r="I12" s="152">
        <f t="shared" si="0"/>
        <v>0</v>
      </c>
      <c r="J12" s="152">
        <f t="shared" si="1"/>
        <v>0</v>
      </c>
    </row>
    <row r="13" spans="1:46" ht="15">
      <c r="A13" s="147" t="s">
        <v>133</v>
      </c>
      <c r="B13" s="148">
        <v>1</v>
      </c>
      <c r="C13" s="149"/>
      <c r="D13" s="149"/>
      <c r="E13" s="149"/>
      <c r="F13" s="150"/>
      <c r="G13" s="151"/>
      <c r="H13" s="151"/>
      <c r="I13" s="152">
        <f t="shared" si="0"/>
        <v>0</v>
      </c>
      <c r="J13" s="152">
        <f t="shared" si="1"/>
        <v>0</v>
      </c>
    </row>
    <row r="14" spans="1:46" ht="15">
      <c r="A14" s="147" t="s">
        <v>162</v>
      </c>
      <c r="B14" s="153">
        <v>2</v>
      </c>
      <c r="C14" s="149"/>
      <c r="D14" s="149"/>
      <c r="E14" s="149"/>
      <c r="F14" s="150"/>
      <c r="G14" s="151"/>
      <c r="H14" s="151"/>
      <c r="I14" s="152">
        <f t="shared" si="0"/>
        <v>0</v>
      </c>
      <c r="J14" s="152">
        <f t="shared" si="1"/>
        <v>0</v>
      </c>
    </row>
    <row r="15" spans="1:46" ht="15">
      <c r="A15" s="147" t="s">
        <v>192</v>
      </c>
      <c r="B15" s="148">
        <v>1</v>
      </c>
      <c r="C15" s="149"/>
      <c r="D15" s="149"/>
      <c r="E15" s="149"/>
      <c r="F15" s="150"/>
      <c r="G15" s="151"/>
      <c r="H15" s="151"/>
      <c r="I15" s="152">
        <f t="shared" si="0"/>
        <v>0</v>
      </c>
      <c r="J15" s="152">
        <f t="shared" si="1"/>
        <v>0</v>
      </c>
    </row>
    <row r="16" spans="1:46" ht="15">
      <c r="A16" s="147" t="s">
        <v>34</v>
      </c>
      <c r="B16" s="148">
        <v>1</v>
      </c>
      <c r="C16" s="149"/>
      <c r="D16" s="149"/>
      <c r="E16" s="149"/>
      <c r="F16" s="150"/>
      <c r="G16" s="151"/>
      <c r="H16" s="151"/>
      <c r="I16" s="152">
        <f t="shared" si="0"/>
        <v>0</v>
      </c>
      <c r="J16" s="152">
        <f t="shared" si="1"/>
        <v>0</v>
      </c>
    </row>
    <row r="17" spans="1:10" ht="15">
      <c r="A17" s="147" t="s">
        <v>164</v>
      </c>
      <c r="B17" s="148">
        <v>1</v>
      </c>
      <c r="C17" s="149"/>
      <c r="D17" s="149"/>
      <c r="E17" s="149"/>
      <c r="F17" s="150"/>
      <c r="G17" s="151"/>
      <c r="H17" s="151"/>
      <c r="I17" s="152">
        <f t="shared" si="0"/>
        <v>0</v>
      </c>
      <c r="J17" s="152">
        <f t="shared" si="1"/>
        <v>0</v>
      </c>
    </row>
    <row r="18" spans="1:10" ht="15">
      <c r="A18" s="158"/>
      <c r="B18" s="158"/>
      <c r="C18" s="158"/>
      <c r="D18" s="158"/>
      <c r="E18" s="158"/>
      <c r="F18" s="158"/>
      <c r="G18" s="158"/>
      <c r="H18" s="158"/>
      <c r="I18" s="152">
        <f t="shared" si="0"/>
        <v>0</v>
      </c>
      <c r="J18" s="152">
        <f t="shared" si="1"/>
        <v>0</v>
      </c>
    </row>
    <row r="19" spans="1:10" ht="15.75">
      <c r="A19" s="154" t="s">
        <v>150</v>
      </c>
      <c r="B19" s="155">
        <f>SUM(B4:B18)</f>
        <v>18</v>
      </c>
      <c r="C19" s="145"/>
      <c r="D19" s="145"/>
      <c r="E19" s="145"/>
      <c r="F19" s="146"/>
      <c r="G19" s="156"/>
      <c r="H19" s="156"/>
      <c r="I19" s="157">
        <f>IF(J19&gt;0,J19/B19,0)</f>
        <v>0</v>
      </c>
      <c r="J19" s="157">
        <f>SUM(J4:J18)</f>
        <v>0</v>
      </c>
    </row>
    <row r="20" spans="1:10" ht="15">
      <c r="A20" s="158"/>
      <c r="B20" s="158"/>
      <c r="C20" s="158"/>
      <c r="D20" s="158"/>
      <c r="E20" s="158"/>
      <c r="F20" s="158"/>
      <c r="G20" s="156"/>
      <c r="H20" s="156"/>
      <c r="I20" s="152"/>
      <c r="J20" s="152"/>
    </row>
    <row r="21" spans="1:10" ht="30">
      <c r="A21" s="528" t="s">
        <v>193</v>
      </c>
      <c r="B21" s="148">
        <v>0.47</v>
      </c>
      <c r="C21" s="149"/>
      <c r="D21" s="149"/>
      <c r="E21" s="149"/>
      <c r="F21" s="150"/>
      <c r="G21" s="151"/>
      <c r="H21" s="151"/>
      <c r="I21" s="152">
        <f>+E21*(1+F21+G21+H21)</f>
        <v>0</v>
      </c>
      <c r="J21" s="152">
        <f>I21*B21</f>
        <v>0</v>
      </c>
    </row>
    <row r="22" spans="1:10" ht="15">
      <c r="A22" s="147" t="s">
        <v>186</v>
      </c>
      <c r="B22" s="148">
        <v>0.47</v>
      </c>
      <c r="C22" s="149"/>
      <c r="D22" s="149"/>
      <c r="E22" s="149"/>
      <c r="F22" s="150"/>
      <c r="G22" s="151"/>
      <c r="H22" s="151"/>
      <c r="I22" s="152">
        <f>+E22*(1+F22+G22+H22)</f>
        <v>0</v>
      </c>
      <c r="J22" s="152">
        <f>I22*B22</f>
        <v>0</v>
      </c>
    </row>
    <row r="23" spans="1:10" ht="15">
      <c r="A23" s="147" t="s">
        <v>187</v>
      </c>
      <c r="B23" s="148">
        <v>0.47</v>
      </c>
      <c r="C23" s="149"/>
      <c r="D23" s="149"/>
      <c r="E23" s="149"/>
      <c r="F23" s="150"/>
      <c r="G23" s="151"/>
      <c r="H23" s="151"/>
      <c r="I23" s="152">
        <f>+E23*(1+F23+G23+H23)</f>
        <v>0</v>
      </c>
      <c r="J23" s="152">
        <f>I23*B23</f>
        <v>0</v>
      </c>
    </row>
    <row r="24" spans="1:10" ht="15">
      <c r="A24" s="147" t="s">
        <v>188</v>
      </c>
      <c r="B24" s="148">
        <v>0.47</v>
      </c>
      <c r="C24" s="149"/>
      <c r="D24" s="149"/>
      <c r="E24" s="149"/>
      <c r="F24" s="150"/>
      <c r="G24" s="151"/>
      <c r="H24" s="151"/>
      <c r="I24" s="152">
        <f>+E24*(1+F24+G24+H24)</f>
        <v>0</v>
      </c>
      <c r="J24" s="152">
        <f>I24*B24</f>
        <v>0</v>
      </c>
    </row>
    <row r="25" spans="1:10" ht="15.75">
      <c r="A25" s="160" t="s">
        <v>151</v>
      </c>
      <c r="B25" s="161">
        <f>SUM(B21:B24)</f>
        <v>1.88</v>
      </c>
      <c r="C25" s="162"/>
      <c r="D25" s="162"/>
      <c r="E25" s="162"/>
      <c r="F25" s="162"/>
      <c r="G25" s="163"/>
      <c r="H25" s="163"/>
      <c r="I25" s="157">
        <f>IF(J25&gt;0,J25/B25,0)</f>
        <v>0</v>
      </c>
      <c r="J25" s="164">
        <f>SUM(J21:J24)</f>
        <v>0</v>
      </c>
    </row>
    <row r="26" spans="1:10" s="49" customFormat="1" ht="15.75">
      <c r="A26" s="160"/>
      <c r="B26" s="161"/>
      <c r="C26" s="162"/>
      <c r="D26" s="162"/>
      <c r="E26" s="162"/>
      <c r="F26" s="162"/>
      <c r="G26" s="163"/>
      <c r="H26" s="163"/>
      <c r="I26" s="164"/>
      <c r="J26" s="164"/>
    </row>
    <row r="27" spans="1:10" s="49" customFormat="1" ht="15">
      <c r="A27" s="159"/>
      <c r="B27" s="153"/>
      <c r="C27" s="149"/>
      <c r="D27" s="149"/>
      <c r="E27" s="149"/>
      <c r="F27" s="150"/>
      <c r="G27" s="151"/>
      <c r="H27" s="151"/>
      <c r="I27" s="152">
        <f>+E27*(1+F27+G27+H27)</f>
        <v>0</v>
      </c>
      <c r="J27" s="152">
        <f>I27*B27</f>
        <v>0</v>
      </c>
    </row>
    <row r="28" spans="1:10" s="49" customFormat="1" ht="15.75">
      <c r="A28" s="165" t="s">
        <v>148</v>
      </c>
      <c r="B28" s="161">
        <f>SUM(B27:B27)</f>
        <v>0</v>
      </c>
      <c r="C28" s="162"/>
      <c r="D28" s="162"/>
      <c r="E28" s="162"/>
      <c r="F28" s="162"/>
      <c r="G28" s="163"/>
      <c r="H28" s="163"/>
      <c r="I28" s="157">
        <f>IF(J28&gt;0,J28/B28,0)</f>
        <v>0</v>
      </c>
      <c r="J28" s="164">
        <f>SUM(J27:J27)</f>
        <v>0</v>
      </c>
    </row>
    <row r="29" spans="1:10" ht="15.75">
      <c r="A29" s="158"/>
      <c r="B29" s="158"/>
      <c r="C29" s="158"/>
      <c r="D29" s="158"/>
      <c r="E29" s="158"/>
      <c r="F29" s="158"/>
      <c r="G29" s="158"/>
      <c r="H29" s="158"/>
      <c r="I29" s="158"/>
      <c r="J29" s="164"/>
    </row>
    <row r="30" spans="1:10" s="49" customFormat="1" ht="15.75">
      <c r="A30" s="160" t="s">
        <v>104</v>
      </c>
      <c r="B30" s="161">
        <f>B19+B25+B28</f>
        <v>19.88</v>
      </c>
      <c r="C30" s="162"/>
      <c r="D30" s="162"/>
      <c r="E30" s="162"/>
      <c r="F30" s="162"/>
      <c r="G30" s="164"/>
      <c r="H30" s="164"/>
      <c r="I30" s="164"/>
      <c r="J30" s="164">
        <f>J19+J25+J28</f>
        <v>0</v>
      </c>
    </row>
    <row r="31" spans="1:10" s="49" customFormat="1"/>
  </sheetData>
  <customSheetViews>
    <customSheetView guid="{BCC6E250-BE62-4BDD-B690-C1A625D8B144}" scale="75" showPageBreaks="1" view="pageBreakPreview" showRuler="0">
      <pane ySplit="2" topLeftCell="A3" activePane="bottomLeft" state="frozen"/>
      <selection pane="bottomLeft" activeCell="A3" sqref="A3"/>
      <pageMargins left="0.75" right="0.75" top="1.38" bottom="1" header="0.5" footer="0.3"/>
      <printOptions horizontalCentered="1"/>
      <pageSetup scale="73" firstPageNumber="4" fitToHeight="2" orientation="landscape" useFirstPageNumber="1" r:id="rId1"/>
      <headerFooter alignWithMargins="0">
        <oddHeader>&amp;C&amp;"Garamond,Bold"&amp;16
Attachment H 1-A
Staffing Plan
George R. Brown Convention Center&amp;R&amp;D</oddHeader>
        <oddFooter xml:space="preserve">&amp;R&amp;"Garamond,Regular"&amp;9Page 2
</oddFooter>
      </headerFooter>
    </customSheetView>
  </customSheetViews>
  <phoneticPr fontId="0" type="noConversion"/>
  <printOptions horizontalCentered="1"/>
  <pageMargins left="0.25" right="0.25" top="1.38" bottom="0.5" header="0.5" footer="0.3"/>
  <pageSetup scale="29" firstPageNumber="4" orientation="landscape" useFirstPageNumber="1" r:id="rId2"/>
  <headerFooter alignWithMargins="0">
    <oddHeader>&amp;C&amp;"Garamond,Bold"&amp;16Attachment H 1-A
Staffing Plan
George R. Brown Convention Center&amp;R&amp;D</oddHeader>
    <oddFooter xml:space="preserve">&amp;R&amp;9Page 2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195"/>
  <sheetViews>
    <sheetView view="pageLayout" zoomScaleNormal="100" zoomScaleSheetLayoutView="100" workbookViewId="0">
      <selection activeCell="D16" sqref="D16"/>
    </sheetView>
  </sheetViews>
  <sheetFormatPr defaultColWidth="10.7109375" defaultRowHeight="12.75" customHeight="1"/>
  <cols>
    <col min="1" max="1" width="19" style="1" bestFit="1" customWidth="1"/>
    <col min="2" max="2" width="42" style="19" customWidth="1"/>
    <col min="3" max="3" width="2" style="17" customWidth="1"/>
    <col min="4" max="4" width="14.5703125" style="4" customWidth="1"/>
    <col min="5" max="5" width="13.140625" style="6" hidden="1" customWidth="1"/>
    <col min="6" max="6" width="13" style="6" hidden="1" customWidth="1"/>
    <col min="7" max="7" width="15.28515625" style="6" customWidth="1"/>
    <col min="8" max="9" width="13.140625" style="6" customWidth="1"/>
    <col min="10" max="10" width="13" style="7" customWidth="1"/>
    <col min="11" max="11" width="14" style="7" customWidth="1"/>
    <col min="12" max="16384" width="10.7109375" style="7"/>
  </cols>
  <sheetData>
    <row r="2" spans="1:12" ht="12.75" customHeight="1">
      <c r="B2" s="2"/>
      <c r="C2" s="3"/>
    </row>
    <row r="4" spans="1:12" ht="32.25" customHeight="1">
      <c r="A4" s="417" t="s">
        <v>83</v>
      </c>
      <c r="B4" s="418" t="s">
        <v>0</v>
      </c>
      <c r="C4" s="418"/>
      <c r="D4" s="419" t="s">
        <v>82</v>
      </c>
      <c r="E4" s="420"/>
      <c r="F4" s="420"/>
      <c r="G4" s="421" t="s">
        <v>98</v>
      </c>
      <c r="H4" s="10"/>
      <c r="I4" s="11"/>
      <c r="J4" s="4"/>
      <c r="K4" s="12"/>
      <c r="L4" s="13"/>
    </row>
    <row r="5" spans="1:12" ht="12.75" customHeight="1">
      <c r="A5" s="422"/>
      <c r="B5" s="386"/>
      <c r="C5" s="386"/>
      <c r="D5" s="387"/>
      <c r="E5" s="9"/>
      <c r="F5" s="9"/>
      <c r="G5" s="423"/>
      <c r="H5" s="10"/>
      <c r="I5" s="11"/>
      <c r="J5" s="4"/>
      <c r="K5" s="12"/>
      <c r="L5" s="13"/>
    </row>
    <row r="6" spans="1:12" ht="12.75" customHeight="1">
      <c r="A6" s="424">
        <v>41000</v>
      </c>
      <c r="B6" s="390" t="s">
        <v>3</v>
      </c>
      <c r="C6" s="386"/>
      <c r="D6" s="391"/>
      <c r="E6" s="5"/>
      <c r="F6" s="5"/>
      <c r="G6" s="425"/>
      <c r="H6" s="15"/>
      <c r="I6" s="16"/>
      <c r="J6" s="12"/>
      <c r="K6" s="12"/>
    </row>
    <row r="7" spans="1:12" ht="12.75" customHeight="1">
      <c r="A7" s="426">
        <v>41300</v>
      </c>
      <c r="B7" s="394" t="s">
        <v>4</v>
      </c>
      <c r="C7" s="395"/>
      <c r="D7" s="396"/>
      <c r="E7" s="5"/>
      <c r="F7" s="5"/>
      <c r="G7" s="427"/>
      <c r="H7" s="15"/>
      <c r="I7" s="16"/>
      <c r="J7" s="12"/>
      <c r="K7" s="12"/>
    </row>
    <row r="8" spans="1:12" ht="12.75" customHeight="1">
      <c r="A8" s="426">
        <v>41400</v>
      </c>
      <c r="B8" s="394" t="s">
        <v>5</v>
      </c>
      <c r="C8" s="395"/>
      <c r="D8" s="396"/>
      <c r="E8" s="5"/>
      <c r="F8" s="5"/>
      <c r="G8" s="427"/>
      <c r="H8" s="15"/>
      <c r="I8" s="16"/>
      <c r="J8" s="12"/>
      <c r="K8" s="12"/>
    </row>
    <row r="9" spans="1:12" ht="12.75" customHeight="1">
      <c r="A9" s="426">
        <v>41500</v>
      </c>
      <c r="B9" s="394" t="s">
        <v>6</v>
      </c>
      <c r="C9" s="395"/>
      <c r="D9" s="396"/>
      <c r="E9" s="5"/>
      <c r="F9" s="5"/>
      <c r="G9" s="427"/>
      <c r="H9" s="15"/>
      <c r="I9" s="16"/>
      <c r="J9" s="12"/>
      <c r="K9" s="12"/>
    </row>
    <row r="10" spans="1:12" ht="12.75" customHeight="1">
      <c r="A10" s="426">
        <v>41600</v>
      </c>
      <c r="B10" s="394" t="s">
        <v>7</v>
      </c>
      <c r="C10" s="395"/>
      <c r="D10" s="396"/>
      <c r="E10" s="5"/>
      <c r="F10" s="5"/>
      <c r="G10" s="427"/>
      <c r="H10" s="15"/>
      <c r="I10" s="16"/>
      <c r="J10" s="12"/>
      <c r="K10" s="12"/>
    </row>
    <row r="11" spans="1:12" ht="12.75" customHeight="1">
      <c r="A11" s="426">
        <v>41700</v>
      </c>
      <c r="B11" s="394" t="s">
        <v>8</v>
      </c>
      <c r="C11" s="395"/>
      <c r="D11" s="396"/>
      <c r="E11" s="5"/>
      <c r="F11" s="5"/>
      <c r="G11" s="427"/>
      <c r="H11" s="15"/>
      <c r="I11" s="16"/>
      <c r="J11" s="12"/>
      <c r="K11" s="12"/>
    </row>
    <row r="12" spans="1:12" ht="12.75" customHeight="1">
      <c r="A12" s="426">
        <v>41800</v>
      </c>
      <c r="B12" s="394" t="s">
        <v>9</v>
      </c>
      <c r="C12" s="395"/>
      <c r="D12" s="396"/>
      <c r="E12" s="5"/>
      <c r="F12" s="5"/>
      <c r="G12" s="427"/>
      <c r="H12" s="15"/>
      <c r="I12" s="16"/>
      <c r="J12" s="12"/>
      <c r="K12" s="12"/>
    </row>
    <row r="13" spans="1:12" ht="12.75" customHeight="1">
      <c r="A13" s="426">
        <v>41850</v>
      </c>
      <c r="B13" s="394" t="s">
        <v>10</v>
      </c>
      <c r="C13" s="395"/>
      <c r="D13" s="396"/>
      <c r="E13" s="5"/>
      <c r="F13" s="5"/>
      <c r="G13" s="428"/>
      <c r="H13" s="18"/>
      <c r="I13" s="16"/>
      <c r="J13" s="12"/>
      <c r="K13" s="12"/>
    </row>
    <row r="14" spans="1:12" ht="12.75" customHeight="1">
      <c r="A14" s="426">
        <v>41900</v>
      </c>
      <c r="B14" s="394" t="s">
        <v>11</v>
      </c>
      <c r="C14" s="395"/>
      <c r="D14" s="396"/>
      <c r="E14" s="5"/>
      <c r="F14" s="5"/>
      <c r="G14" s="427"/>
      <c r="H14" s="15"/>
      <c r="I14" s="16"/>
      <c r="J14" s="12"/>
      <c r="K14" s="12"/>
      <c r="L14" s="14"/>
    </row>
    <row r="15" spans="1:12" ht="12.75" customHeight="1">
      <c r="A15" s="429"/>
      <c r="B15" s="400" t="s">
        <v>149</v>
      </c>
      <c r="C15" s="395"/>
      <c r="D15" s="401">
        <f>SUM(D7:D14)</f>
        <v>0</v>
      </c>
      <c r="E15" s="5"/>
      <c r="F15" s="5"/>
      <c r="G15" s="427"/>
      <c r="H15" s="15"/>
      <c r="I15" s="16"/>
      <c r="J15" s="12"/>
      <c r="K15" s="12"/>
      <c r="L15" s="14"/>
    </row>
    <row r="16" spans="1:12" ht="12.75" customHeight="1">
      <c r="A16" s="426">
        <v>41100</v>
      </c>
      <c r="B16" s="394" t="s">
        <v>2</v>
      </c>
      <c r="C16" s="395"/>
      <c r="D16" s="402">
        <f>+'H-1A Houston First Outdoors'!J11</f>
        <v>0</v>
      </c>
      <c r="E16" s="5"/>
      <c r="F16" s="5"/>
      <c r="G16" s="427"/>
      <c r="H16" s="15"/>
      <c r="I16" s="16"/>
      <c r="J16" s="12"/>
      <c r="K16" s="12"/>
    </row>
    <row r="17" spans="1:12" ht="12.75" customHeight="1">
      <c r="A17" s="429"/>
      <c r="B17" s="390" t="s">
        <v>12</v>
      </c>
      <c r="C17" s="395"/>
      <c r="D17" s="401">
        <f>SUM(D15:D16)</f>
        <v>0</v>
      </c>
      <c r="E17" s="21"/>
      <c r="G17" s="427"/>
      <c r="I17" s="16"/>
      <c r="J17" s="12"/>
      <c r="K17" s="12"/>
    </row>
    <row r="18" spans="1:12" ht="12.75" customHeight="1">
      <c r="A18" s="429"/>
      <c r="B18" s="403"/>
      <c r="C18" s="395"/>
      <c r="D18" s="391"/>
      <c r="E18" s="21"/>
      <c r="G18" s="425"/>
      <c r="I18" s="16"/>
      <c r="J18" s="12"/>
      <c r="K18" s="12"/>
    </row>
    <row r="19" spans="1:12" ht="12.75" customHeight="1">
      <c r="A19" s="424">
        <v>45000</v>
      </c>
      <c r="B19" s="404" t="s">
        <v>13</v>
      </c>
      <c r="C19" s="386"/>
      <c r="D19" s="391"/>
      <c r="E19" s="21"/>
      <c r="G19" s="425"/>
      <c r="I19" s="16"/>
      <c r="J19" s="12"/>
      <c r="K19" s="12"/>
    </row>
    <row r="20" spans="1:12" ht="12.75" customHeight="1">
      <c r="A20" s="426">
        <v>45200</v>
      </c>
      <c r="B20" s="394" t="s">
        <v>14</v>
      </c>
      <c r="C20" s="395"/>
      <c r="D20" s="396"/>
      <c r="E20" s="5"/>
      <c r="F20" s="5"/>
      <c r="G20" s="427"/>
      <c r="H20" s="15"/>
      <c r="I20" s="16"/>
      <c r="J20" s="12"/>
      <c r="K20" s="12"/>
    </row>
    <row r="21" spans="1:12" ht="12.75" customHeight="1">
      <c r="A21" s="426">
        <v>45300</v>
      </c>
      <c r="B21" s="394" t="s">
        <v>15</v>
      </c>
      <c r="C21" s="395"/>
      <c r="D21" s="405">
        <f>+D22+D23</f>
        <v>0</v>
      </c>
      <c r="E21" s="5"/>
      <c r="F21" s="5"/>
      <c r="G21" s="427"/>
      <c r="H21" s="15"/>
      <c r="I21" s="16"/>
      <c r="J21" s="12"/>
      <c r="K21" s="12"/>
    </row>
    <row r="22" spans="1:12" ht="12.75" customHeight="1">
      <c r="A22" s="426">
        <v>45310</v>
      </c>
      <c r="B22" s="406" t="s">
        <v>16</v>
      </c>
      <c r="C22" s="395"/>
      <c r="D22" s="402">
        <f>+'H-1C Year1'!H27</f>
        <v>0</v>
      </c>
      <c r="E22" s="5"/>
      <c r="F22" s="5"/>
      <c r="G22" s="427"/>
      <c r="H22" s="15"/>
      <c r="I22" s="16"/>
      <c r="J22" s="12"/>
      <c r="K22" s="12"/>
    </row>
    <row r="23" spans="1:12" ht="12.75" customHeight="1">
      <c r="A23" s="426">
        <v>45320</v>
      </c>
      <c r="B23" s="406" t="s">
        <v>17</v>
      </c>
      <c r="C23" s="395"/>
      <c r="D23" s="402">
        <f>+'H-1C Year1'!H28</f>
        <v>0</v>
      </c>
      <c r="E23" s="5"/>
      <c r="F23" s="5"/>
      <c r="G23" s="427"/>
      <c r="H23" s="15"/>
      <c r="I23" s="16"/>
      <c r="J23" s="12"/>
      <c r="K23" s="12"/>
    </row>
    <row r="24" spans="1:12" ht="12.75" customHeight="1">
      <c r="A24" s="426">
        <v>45400</v>
      </c>
      <c r="B24" s="394" t="s">
        <v>18</v>
      </c>
      <c r="C24" s="395"/>
      <c r="D24" s="396"/>
      <c r="E24" s="5"/>
      <c r="F24" s="5"/>
      <c r="G24" s="428"/>
      <c r="H24" s="18"/>
      <c r="I24" s="16"/>
      <c r="J24" s="12"/>
      <c r="K24" s="12"/>
    </row>
    <row r="25" spans="1:12" ht="12.75" customHeight="1">
      <c r="A25" s="426">
        <v>45500</v>
      </c>
      <c r="B25" s="394" t="s">
        <v>19</v>
      </c>
      <c r="C25" s="395"/>
      <c r="D25" s="396"/>
      <c r="E25" s="5"/>
      <c r="F25" s="5"/>
      <c r="G25" s="427"/>
      <c r="H25" s="15"/>
      <c r="I25" s="16"/>
      <c r="J25" s="12"/>
      <c r="K25" s="12"/>
      <c r="L25" s="22"/>
    </row>
    <row r="26" spans="1:12" ht="12.75" customHeight="1">
      <c r="A26" s="426">
        <v>45600</v>
      </c>
      <c r="B26" s="394" t="s">
        <v>20</v>
      </c>
      <c r="C26" s="395"/>
      <c r="D26" s="396"/>
      <c r="E26" s="5"/>
      <c r="F26" s="5"/>
      <c r="G26" s="428"/>
      <c r="H26" s="18"/>
      <c r="I26" s="16"/>
      <c r="J26" s="12"/>
      <c r="K26" s="12"/>
      <c r="L26" s="23"/>
    </row>
    <row r="27" spans="1:12" s="32" customFormat="1" ht="12.75" customHeight="1">
      <c r="A27" s="426">
        <v>45700</v>
      </c>
      <c r="B27" s="394" t="s">
        <v>21</v>
      </c>
      <c r="C27" s="395"/>
      <c r="D27" s="396"/>
      <c r="E27" s="21"/>
      <c r="F27" s="6"/>
      <c r="G27" s="427"/>
      <c r="H27" s="6"/>
      <c r="I27" s="16"/>
      <c r="J27" s="30"/>
      <c r="K27" s="30"/>
      <c r="L27" s="31"/>
    </row>
    <row r="28" spans="1:12" ht="12.75" customHeight="1">
      <c r="A28" s="426">
        <v>45800</v>
      </c>
      <c r="B28" s="394" t="s">
        <v>22</v>
      </c>
      <c r="C28" s="395"/>
      <c r="D28" s="402">
        <f>+'H-2'!H16</f>
        <v>0</v>
      </c>
      <c r="E28" s="5"/>
      <c r="F28" s="5"/>
      <c r="G28" s="427"/>
      <c r="H28" s="15"/>
      <c r="I28" s="16"/>
      <c r="J28" s="12"/>
      <c r="K28" s="12"/>
      <c r="L28" s="23"/>
    </row>
    <row r="29" spans="1:12" ht="12.75" customHeight="1">
      <c r="A29" s="429"/>
      <c r="B29" s="400" t="s">
        <v>149</v>
      </c>
      <c r="C29" s="395"/>
      <c r="D29" s="401">
        <f>+D20+D21+D24+D25+D26+D27+D28</f>
        <v>0</v>
      </c>
      <c r="E29" s="5"/>
      <c r="F29" s="5"/>
      <c r="G29" s="427"/>
      <c r="H29" s="15"/>
      <c r="I29" s="16"/>
      <c r="J29" s="12"/>
      <c r="K29" s="12"/>
      <c r="L29" s="23"/>
    </row>
    <row r="30" spans="1:12" ht="12.75" customHeight="1">
      <c r="A30" s="426">
        <v>45100</v>
      </c>
      <c r="B30" s="394" t="s">
        <v>2</v>
      </c>
      <c r="C30" s="395"/>
      <c r="D30" s="402">
        <f>+'H-1A Houston First Outdoors'!J17</f>
        <v>0</v>
      </c>
      <c r="E30" s="21"/>
      <c r="G30" s="427"/>
      <c r="I30" s="16"/>
      <c r="J30" s="12"/>
      <c r="K30" s="12"/>
    </row>
    <row r="31" spans="1:12" ht="12.75" customHeight="1">
      <c r="A31" s="429"/>
      <c r="B31" s="404" t="s">
        <v>23</v>
      </c>
      <c r="C31" s="395"/>
      <c r="D31" s="401">
        <f>SUM(D29:D30)</f>
        <v>0</v>
      </c>
      <c r="E31" s="5"/>
      <c r="F31" s="5"/>
      <c r="G31" s="427"/>
      <c r="H31" s="15"/>
      <c r="I31" s="16"/>
      <c r="J31" s="12"/>
      <c r="K31" s="12"/>
      <c r="L31" s="23"/>
    </row>
    <row r="32" spans="1:12" ht="12.75" customHeight="1">
      <c r="A32" s="429"/>
      <c r="B32" s="404"/>
      <c r="C32" s="386"/>
      <c r="D32" s="391"/>
      <c r="E32" s="5"/>
      <c r="F32" s="5"/>
      <c r="G32" s="430"/>
      <c r="H32" s="18"/>
      <c r="I32" s="16"/>
      <c r="J32" s="12"/>
      <c r="K32" s="12"/>
      <c r="L32" s="23"/>
    </row>
    <row r="33" spans="1:13" s="32" customFormat="1" ht="12.75" customHeight="1">
      <c r="A33" s="429"/>
      <c r="B33" s="390" t="s">
        <v>24</v>
      </c>
      <c r="C33" s="386"/>
      <c r="D33" s="401">
        <f>D17+D31</f>
        <v>0</v>
      </c>
      <c r="E33" s="16"/>
      <c r="F33" s="5"/>
      <c r="G33" s="428"/>
      <c r="H33" s="18"/>
      <c r="I33" s="16"/>
      <c r="J33" s="30"/>
      <c r="K33" s="30"/>
      <c r="L33" s="31"/>
    </row>
    <row r="34" spans="1:13" s="32" customFormat="1" ht="12.75" customHeight="1">
      <c r="A34" s="429"/>
      <c r="B34" s="390"/>
      <c r="C34" s="386"/>
      <c r="D34" s="408"/>
      <c r="E34" s="16"/>
      <c r="F34" s="5"/>
      <c r="G34" s="431"/>
      <c r="H34" s="18"/>
      <c r="I34" s="16"/>
      <c r="J34" s="30"/>
      <c r="K34" s="30"/>
      <c r="L34" s="31"/>
    </row>
    <row r="35" spans="1:13" ht="12.75" customHeight="1">
      <c r="A35" s="424">
        <v>80400</v>
      </c>
      <c r="B35" s="390" t="s">
        <v>131</v>
      </c>
      <c r="C35" s="395"/>
      <c r="D35" s="409"/>
      <c r="F35" s="5"/>
      <c r="G35" s="432"/>
      <c r="K35" s="12"/>
      <c r="L35" s="12"/>
      <c r="M35" s="12"/>
    </row>
    <row r="36" spans="1:13" ht="12.75" customHeight="1">
      <c r="A36" s="426">
        <v>80485</v>
      </c>
      <c r="B36" s="406" t="s">
        <v>147</v>
      </c>
      <c r="C36" s="395"/>
      <c r="D36" s="396"/>
      <c r="G36" s="433"/>
      <c r="I36" s="16"/>
      <c r="J36" s="12"/>
      <c r="K36" s="12"/>
    </row>
    <row r="37" spans="1:13" ht="12.75" customHeight="1">
      <c r="A37" s="426">
        <v>80490</v>
      </c>
      <c r="B37" s="406" t="s">
        <v>36</v>
      </c>
      <c r="C37" s="395"/>
      <c r="D37" s="396"/>
      <c r="G37" s="433"/>
      <c r="I37" s="16"/>
      <c r="J37" s="12"/>
      <c r="K37" s="12"/>
    </row>
    <row r="38" spans="1:13" ht="12.75" customHeight="1">
      <c r="A38" s="426">
        <v>80495</v>
      </c>
      <c r="B38" s="406" t="s">
        <v>2</v>
      </c>
      <c r="C38" s="395"/>
      <c r="D38" s="411">
        <f>+'H-1A Houston First Outdoors'!J20</f>
        <v>0</v>
      </c>
      <c r="G38" s="433"/>
      <c r="I38" s="16"/>
      <c r="J38" s="12"/>
      <c r="K38" s="12"/>
    </row>
    <row r="39" spans="1:13" ht="12.75" customHeight="1">
      <c r="A39" s="434"/>
      <c r="B39" s="413" t="s">
        <v>148</v>
      </c>
      <c r="C39" s="395"/>
      <c r="D39" s="401">
        <f>SUM(D36:D38)</f>
        <v>0</v>
      </c>
      <c r="G39" s="433"/>
      <c r="I39" s="16"/>
      <c r="J39" s="12"/>
      <c r="K39" s="12"/>
    </row>
    <row r="40" spans="1:13" ht="12.75" customHeight="1">
      <c r="A40" s="434"/>
      <c r="B40" s="413"/>
      <c r="C40" s="395"/>
      <c r="D40" s="414"/>
      <c r="G40" s="425"/>
      <c r="I40" s="16"/>
      <c r="J40" s="12"/>
      <c r="K40" s="12"/>
    </row>
    <row r="41" spans="1:13" ht="12.75" customHeight="1">
      <c r="A41" s="434"/>
      <c r="B41" s="404" t="s">
        <v>132</v>
      </c>
      <c r="C41" s="395"/>
      <c r="D41" s="401">
        <f>D39</f>
        <v>0</v>
      </c>
      <c r="G41" s="433"/>
      <c r="I41" s="16"/>
      <c r="J41" s="12"/>
      <c r="K41" s="12"/>
    </row>
    <row r="42" spans="1:13" ht="12.75" customHeight="1">
      <c r="A42" s="422"/>
      <c r="B42" s="403"/>
      <c r="C42" s="395"/>
      <c r="D42" s="387"/>
      <c r="G42" s="425"/>
      <c r="I42" s="16"/>
      <c r="J42" s="12"/>
      <c r="K42" s="12"/>
    </row>
    <row r="43" spans="1:13" ht="12.75" customHeight="1">
      <c r="A43" s="435"/>
      <c r="B43" s="436" t="s">
        <v>99</v>
      </c>
      <c r="C43" s="437"/>
      <c r="D43" s="438">
        <f>+D33+D41</f>
        <v>0</v>
      </c>
      <c r="E43" s="439"/>
      <c r="F43" s="439"/>
      <c r="G43" s="440"/>
      <c r="I43" s="16"/>
      <c r="J43" s="12"/>
      <c r="K43" s="12"/>
    </row>
    <row r="44" spans="1:13" ht="12.75" customHeight="1">
      <c r="I44" s="16"/>
      <c r="J44" s="12"/>
      <c r="K44" s="12"/>
    </row>
    <row r="45" spans="1:13" ht="12.75" customHeight="1">
      <c r="I45" s="16"/>
      <c r="J45" s="12"/>
      <c r="K45" s="12"/>
    </row>
    <row r="46" spans="1:13" ht="12.75" customHeight="1">
      <c r="I46" s="16"/>
      <c r="J46" s="12"/>
      <c r="K46" s="12"/>
    </row>
    <row r="47" spans="1:13" ht="12.75" customHeight="1">
      <c r="I47" s="16"/>
      <c r="J47" s="12"/>
      <c r="K47" s="12"/>
    </row>
    <row r="48" spans="1:13" ht="12.75" customHeight="1">
      <c r="I48" s="16"/>
      <c r="J48" s="12"/>
      <c r="K48" s="12"/>
    </row>
    <row r="49" spans="9:11" ht="12.75" customHeight="1">
      <c r="I49" s="16"/>
      <c r="J49" s="12"/>
      <c r="K49" s="12"/>
    </row>
    <row r="50" spans="9:11" ht="12.75" customHeight="1">
      <c r="I50" s="16"/>
      <c r="J50" s="12"/>
      <c r="K50" s="12"/>
    </row>
    <row r="51" spans="9:11" ht="12.75" customHeight="1">
      <c r="I51" s="16"/>
      <c r="J51" s="12"/>
      <c r="K51" s="12"/>
    </row>
    <row r="52" spans="9:11" ht="12.75" customHeight="1">
      <c r="I52" s="16"/>
      <c r="J52" s="12"/>
      <c r="K52" s="12"/>
    </row>
    <row r="53" spans="9:11" ht="12.75" customHeight="1">
      <c r="I53" s="16"/>
      <c r="J53" s="12"/>
      <c r="K53" s="12"/>
    </row>
    <row r="54" spans="9:11" ht="12.75" customHeight="1">
      <c r="I54" s="16"/>
      <c r="J54" s="12"/>
      <c r="K54" s="12"/>
    </row>
    <row r="55" spans="9:11" ht="12.75" customHeight="1">
      <c r="I55" s="16"/>
      <c r="J55" s="12"/>
      <c r="K55" s="12"/>
    </row>
    <row r="56" spans="9:11" ht="12.75" customHeight="1">
      <c r="I56" s="16"/>
      <c r="J56" s="12"/>
      <c r="K56" s="12"/>
    </row>
    <row r="57" spans="9:11" ht="12.75" customHeight="1">
      <c r="I57" s="16"/>
      <c r="J57" s="12"/>
      <c r="K57" s="12"/>
    </row>
    <row r="58" spans="9:11" ht="12.75" customHeight="1">
      <c r="I58" s="16"/>
      <c r="J58" s="12"/>
      <c r="K58" s="12"/>
    </row>
    <row r="59" spans="9:11" ht="12.75" customHeight="1">
      <c r="I59" s="16"/>
      <c r="J59" s="12"/>
      <c r="K59" s="12"/>
    </row>
    <row r="60" spans="9:11" ht="12.75" customHeight="1">
      <c r="I60" s="16"/>
      <c r="J60" s="12"/>
      <c r="K60" s="12"/>
    </row>
    <row r="61" spans="9:11" ht="12.75" customHeight="1">
      <c r="I61" s="16"/>
      <c r="J61" s="12"/>
      <c r="K61" s="12"/>
    </row>
    <row r="62" spans="9:11" ht="12.75" customHeight="1">
      <c r="I62" s="16"/>
      <c r="J62" s="12"/>
      <c r="K62" s="12"/>
    </row>
    <row r="63" spans="9:11" ht="12.75" customHeight="1">
      <c r="I63" s="16"/>
      <c r="J63" s="12"/>
      <c r="K63" s="12"/>
    </row>
    <row r="64" spans="9:11" ht="12.75" customHeight="1">
      <c r="I64" s="16"/>
      <c r="J64" s="12"/>
      <c r="K64" s="12"/>
    </row>
    <row r="65" spans="9:11" ht="12.75" customHeight="1">
      <c r="I65" s="16"/>
      <c r="J65" s="12"/>
      <c r="K65" s="12"/>
    </row>
    <row r="66" spans="9:11" ht="12.75" customHeight="1">
      <c r="I66" s="16"/>
      <c r="J66" s="12"/>
      <c r="K66" s="12"/>
    </row>
    <row r="67" spans="9:11" ht="12.75" customHeight="1">
      <c r="I67" s="16"/>
      <c r="J67" s="12"/>
      <c r="K67" s="12"/>
    </row>
    <row r="68" spans="9:11" ht="12.75" customHeight="1">
      <c r="I68" s="16"/>
      <c r="J68" s="12"/>
      <c r="K68" s="12"/>
    </row>
    <row r="69" spans="9:11" ht="12.75" customHeight="1">
      <c r="I69" s="16"/>
      <c r="J69" s="12"/>
      <c r="K69" s="12"/>
    </row>
    <row r="70" spans="9:11" ht="12.75" customHeight="1">
      <c r="I70" s="16"/>
      <c r="J70" s="12"/>
      <c r="K70" s="12"/>
    </row>
    <row r="71" spans="9:11" ht="12.75" customHeight="1">
      <c r="I71" s="16"/>
      <c r="J71" s="12"/>
      <c r="K71" s="12"/>
    </row>
    <row r="72" spans="9:11" ht="12.75" customHeight="1">
      <c r="I72" s="16"/>
      <c r="J72" s="12"/>
      <c r="K72" s="12"/>
    </row>
    <row r="73" spans="9:11" ht="12.75" customHeight="1">
      <c r="I73" s="16"/>
      <c r="J73" s="12"/>
      <c r="K73" s="12"/>
    </row>
    <row r="74" spans="9:11" ht="12.75" customHeight="1">
      <c r="I74" s="16"/>
      <c r="J74" s="12"/>
      <c r="K74" s="12"/>
    </row>
    <row r="75" spans="9:11" ht="12.75" customHeight="1">
      <c r="I75" s="16"/>
      <c r="J75" s="12"/>
      <c r="K75" s="12"/>
    </row>
    <row r="76" spans="9:11" ht="12.75" customHeight="1">
      <c r="I76" s="16"/>
      <c r="J76" s="12"/>
      <c r="K76" s="12"/>
    </row>
    <row r="77" spans="9:11" ht="12.75" customHeight="1">
      <c r="I77" s="16"/>
      <c r="J77" s="12"/>
      <c r="K77" s="12"/>
    </row>
    <row r="78" spans="9:11" ht="12.75" customHeight="1">
      <c r="I78" s="16"/>
      <c r="J78" s="12"/>
      <c r="K78" s="12"/>
    </row>
    <row r="79" spans="9:11" ht="12.75" customHeight="1">
      <c r="I79" s="16"/>
      <c r="J79" s="12"/>
      <c r="K79" s="12"/>
    </row>
    <row r="80" spans="9:11" ht="12.75" customHeight="1">
      <c r="I80" s="16"/>
      <c r="J80" s="12"/>
      <c r="K80" s="12"/>
    </row>
    <row r="81" spans="9:11" ht="12.75" customHeight="1">
      <c r="I81" s="16"/>
      <c r="J81" s="12"/>
      <c r="K81" s="12"/>
    </row>
    <row r="82" spans="9:11" ht="12.75" customHeight="1">
      <c r="I82" s="16"/>
      <c r="J82" s="12"/>
      <c r="K82" s="12"/>
    </row>
    <row r="83" spans="9:11" ht="12.75" customHeight="1">
      <c r="I83" s="16"/>
      <c r="J83" s="12"/>
      <c r="K83" s="12"/>
    </row>
    <row r="84" spans="9:11" ht="12.75" customHeight="1">
      <c r="I84" s="16"/>
      <c r="J84" s="12"/>
      <c r="K84" s="12"/>
    </row>
    <row r="85" spans="9:11" ht="12.75" customHeight="1">
      <c r="I85" s="16"/>
      <c r="J85" s="12"/>
      <c r="K85" s="12"/>
    </row>
    <row r="86" spans="9:11" ht="12.75" customHeight="1">
      <c r="I86" s="16"/>
      <c r="J86" s="12"/>
      <c r="K86" s="12"/>
    </row>
    <row r="87" spans="9:11" ht="12.75" customHeight="1">
      <c r="I87" s="16"/>
      <c r="J87" s="12"/>
      <c r="K87" s="12"/>
    </row>
    <row r="88" spans="9:11" ht="12.75" customHeight="1">
      <c r="I88" s="16"/>
      <c r="J88" s="12"/>
      <c r="K88" s="12"/>
    </row>
    <row r="89" spans="9:11" ht="12.75" customHeight="1">
      <c r="I89" s="16"/>
      <c r="J89" s="12"/>
      <c r="K89" s="12"/>
    </row>
    <row r="90" spans="9:11" ht="12.75" customHeight="1">
      <c r="I90" s="16"/>
      <c r="J90" s="12"/>
      <c r="K90" s="12"/>
    </row>
    <row r="91" spans="9:11" ht="12.75" customHeight="1">
      <c r="I91" s="16"/>
      <c r="J91" s="12"/>
      <c r="K91" s="12"/>
    </row>
    <row r="92" spans="9:11" ht="12.75" customHeight="1">
      <c r="I92" s="16"/>
      <c r="J92" s="12"/>
      <c r="K92" s="12"/>
    </row>
    <row r="93" spans="9:11" ht="12.75" customHeight="1">
      <c r="I93" s="16"/>
      <c r="J93" s="12"/>
      <c r="K93" s="12"/>
    </row>
    <row r="94" spans="9:11" ht="12.75" customHeight="1">
      <c r="I94" s="16"/>
      <c r="J94" s="12"/>
      <c r="K94" s="12"/>
    </row>
    <row r="95" spans="9:11" ht="12.75" customHeight="1">
      <c r="I95" s="16"/>
      <c r="J95" s="12"/>
      <c r="K95" s="12"/>
    </row>
    <row r="96" spans="9:11" ht="12.75" customHeight="1">
      <c r="I96" s="16"/>
      <c r="J96" s="12"/>
      <c r="K96" s="12"/>
    </row>
    <row r="97" spans="9:11" ht="12.75" customHeight="1">
      <c r="I97" s="16"/>
      <c r="J97" s="12"/>
      <c r="K97" s="12"/>
    </row>
    <row r="98" spans="9:11" ht="12.75" customHeight="1">
      <c r="I98" s="16"/>
      <c r="J98" s="12"/>
      <c r="K98" s="12"/>
    </row>
    <row r="99" spans="9:11" ht="12.75" customHeight="1">
      <c r="I99" s="16"/>
      <c r="J99" s="12"/>
      <c r="K99" s="12"/>
    </row>
    <row r="100" spans="9:11" ht="12.75" customHeight="1">
      <c r="I100" s="16"/>
      <c r="J100" s="12"/>
      <c r="K100" s="12"/>
    </row>
    <row r="101" spans="9:11" ht="12.75" customHeight="1">
      <c r="I101" s="16"/>
      <c r="J101" s="12"/>
      <c r="K101" s="12"/>
    </row>
    <row r="102" spans="9:11" ht="12.75" customHeight="1">
      <c r="I102" s="16"/>
      <c r="J102" s="12"/>
      <c r="K102" s="12"/>
    </row>
    <row r="103" spans="9:11" ht="12.75" customHeight="1">
      <c r="I103" s="16"/>
      <c r="J103" s="12"/>
      <c r="K103" s="12"/>
    </row>
    <row r="104" spans="9:11" ht="12.75" customHeight="1">
      <c r="I104" s="16"/>
      <c r="J104" s="12"/>
      <c r="K104" s="12"/>
    </row>
    <row r="105" spans="9:11" ht="12.75" customHeight="1">
      <c r="I105" s="16"/>
      <c r="J105" s="12"/>
      <c r="K105" s="12"/>
    </row>
    <row r="106" spans="9:11" ht="12.75" customHeight="1">
      <c r="I106" s="16"/>
      <c r="J106" s="12"/>
      <c r="K106" s="12"/>
    </row>
    <row r="107" spans="9:11" ht="12.75" customHeight="1">
      <c r="I107" s="16"/>
      <c r="J107" s="12"/>
      <c r="K107" s="12"/>
    </row>
    <row r="108" spans="9:11" ht="12.75" customHeight="1">
      <c r="I108" s="16"/>
      <c r="J108" s="12"/>
      <c r="K108" s="12"/>
    </row>
    <row r="109" spans="9:11" ht="12.75" customHeight="1">
      <c r="I109" s="16"/>
      <c r="J109" s="12"/>
      <c r="K109" s="12"/>
    </row>
    <row r="110" spans="9:11" ht="12.75" customHeight="1">
      <c r="I110" s="16"/>
      <c r="J110" s="12"/>
      <c r="K110" s="12"/>
    </row>
    <row r="111" spans="9:11" ht="12.75" customHeight="1">
      <c r="I111" s="16"/>
      <c r="J111" s="12"/>
      <c r="K111" s="12"/>
    </row>
    <row r="112" spans="9:11" ht="12.75" customHeight="1">
      <c r="I112" s="16"/>
      <c r="J112" s="12"/>
      <c r="K112" s="12"/>
    </row>
    <row r="113" spans="9:11" ht="12.75" customHeight="1">
      <c r="I113" s="16"/>
      <c r="J113" s="12"/>
      <c r="K113" s="12"/>
    </row>
    <row r="114" spans="9:11" ht="12.75" customHeight="1">
      <c r="I114" s="16"/>
      <c r="J114" s="12"/>
      <c r="K114" s="12"/>
    </row>
    <row r="115" spans="9:11" ht="12.75" customHeight="1">
      <c r="I115" s="16"/>
      <c r="J115" s="12"/>
      <c r="K115" s="12"/>
    </row>
    <row r="116" spans="9:11" ht="12.75" customHeight="1">
      <c r="I116" s="16"/>
      <c r="J116" s="12"/>
      <c r="K116" s="12"/>
    </row>
    <row r="117" spans="9:11" ht="12.75" customHeight="1">
      <c r="I117" s="16"/>
      <c r="J117" s="12"/>
      <c r="K117" s="12"/>
    </row>
    <row r="118" spans="9:11" ht="12.75" customHeight="1">
      <c r="I118" s="16"/>
      <c r="J118" s="12"/>
      <c r="K118" s="12"/>
    </row>
    <row r="119" spans="9:11" ht="12.75" customHeight="1">
      <c r="I119" s="16"/>
      <c r="J119" s="12"/>
      <c r="K119" s="12"/>
    </row>
    <row r="120" spans="9:11" ht="12.75" customHeight="1">
      <c r="I120" s="16"/>
      <c r="J120" s="12"/>
      <c r="K120" s="12"/>
    </row>
    <row r="121" spans="9:11" ht="12.75" customHeight="1">
      <c r="I121" s="16"/>
      <c r="J121" s="12"/>
      <c r="K121" s="12"/>
    </row>
    <row r="122" spans="9:11" ht="12.75" customHeight="1">
      <c r="I122" s="16"/>
      <c r="J122" s="12"/>
      <c r="K122" s="12"/>
    </row>
    <row r="123" spans="9:11" ht="12.75" customHeight="1">
      <c r="I123" s="16"/>
      <c r="J123" s="12"/>
      <c r="K123" s="12"/>
    </row>
    <row r="124" spans="9:11" ht="12.75" customHeight="1">
      <c r="I124" s="16"/>
      <c r="J124" s="12"/>
      <c r="K124" s="12"/>
    </row>
    <row r="125" spans="9:11" ht="12.75" customHeight="1">
      <c r="I125" s="16"/>
      <c r="J125" s="12"/>
      <c r="K125" s="12"/>
    </row>
    <row r="126" spans="9:11" ht="12.75" customHeight="1">
      <c r="I126" s="16"/>
      <c r="J126" s="12"/>
      <c r="K126" s="12"/>
    </row>
    <row r="127" spans="9:11" ht="12.75" customHeight="1">
      <c r="I127" s="16"/>
      <c r="J127" s="12"/>
      <c r="K127" s="12"/>
    </row>
    <row r="128" spans="9:11" ht="12.75" customHeight="1">
      <c r="I128" s="16"/>
      <c r="J128" s="12"/>
      <c r="K128" s="12"/>
    </row>
    <row r="129" spans="9:11" ht="12.75" customHeight="1">
      <c r="I129" s="16"/>
      <c r="J129" s="12"/>
      <c r="K129" s="12"/>
    </row>
    <row r="130" spans="9:11" ht="12.75" customHeight="1">
      <c r="I130" s="16"/>
      <c r="J130" s="12"/>
      <c r="K130" s="12"/>
    </row>
    <row r="131" spans="9:11" ht="12.75" customHeight="1">
      <c r="I131" s="16"/>
      <c r="J131" s="12"/>
      <c r="K131" s="12"/>
    </row>
    <row r="132" spans="9:11" ht="12.75" customHeight="1">
      <c r="I132" s="16"/>
      <c r="J132" s="12"/>
      <c r="K132" s="12"/>
    </row>
    <row r="133" spans="9:11" ht="12.75" customHeight="1">
      <c r="I133" s="16"/>
      <c r="J133" s="12"/>
      <c r="K133" s="12"/>
    </row>
    <row r="134" spans="9:11" ht="12.75" customHeight="1">
      <c r="I134" s="16"/>
      <c r="J134" s="12"/>
      <c r="K134" s="12"/>
    </row>
    <row r="135" spans="9:11" ht="12.75" customHeight="1">
      <c r="I135" s="16"/>
      <c r="J135" s="12"/>
      <c r="K135" s="12"/>
    </row>
    <row r="136" spans="9:11" ht="12.75" customHeight="1">
      <c r="I136" s="16"/>
      <c r="J136" s="12"/>
      <c r="K136" s="12"/>
    </row>
    <row r="137" spans="9:11" ht="12.75" customHeight="1">
      <c r="I137" s="16"/>
      <c r="J137" s="12"/>
      <c r="K137" s="12"/>
    </row>
    <row r="138" spans="9:11" ht="12.75" customHeight="1">
      <c r="I138" s="16"/>
      <c r="J138" s="12"/>
      <c r="K138" s="12"/>
    </row>
    <row r="139" spans="9:11" ht="12.75" customHeight="1">
      <c r="I139" s="16"/>
      <c r="J139" s="12"/>
      <c r="K139" s="12"/>
    </row>
    <row r="140" spans="9:11" ht="12.75" customHeight="1">
      <c r="I140" s="16"/>
      <c r="J140" s="12"/>
      <c r="K140" s="12"/>
    </row>
    <row r="141" spans="9:11" ht="12.75" customHeight="1">
      <c r="I141" s="16"/>
      <c r="J141" s="12"/>
      <c r="K141" s="12"/>
    </row>
    <row r="142" spans="9:11" ht="12.75" customHeight="1">
      <c r="I142" s="16"/>
      <c r="J142" s="12"/>
      <c r="K142" s="12"/>
    </row>
    <row r="143" spans="9:11" ht="12.75" customHeight="1">
      <c r="I143" s="16"/>
      <c r="J143" s="12"/>
      <c r="K143" s="12"/>
    </row>
    <row r="144" spans="9:11" ht="12.75" customHeight="1">
      <c r="I144" s="16"/>
      <c r="J144" s="12"/>
      <c r="K144" s="12"/>
    </row>
    <row r="145" spans="9:11" ht="12.75" customHeight="1">
      <c r="I145" s="16"/>
      <c r="J145" s="12"/>
      <c r="K145" s="12"/>
    </row>
    <row r="146" spans="9:11" ht="12.75" customHeight="1">
      <c r="I146" s="16"/>
      <c r="J146" s="12"/>
      <c r="K146" s="12"/>
    </row>
    <row r="147" spans="9:11" ht="12.75" customHeight="1">
      <c r="I147" s="16"/>
      <c r="J147" s="12"/>
      <c r="K147" s="12"/>
    </row>
    <row r="148" spans="9:11" ht="12.75" customHeight="1">
      <c r="I148" s="16"/>
      <c r="J148" s="12"/>
      <c r="K148" s="12"/>
    </row>
    <row r="149" spans="9:11" ht="12.75" customHeight="1">
      <c r="I149" s="16"/>
      <c r="J149" s="12"/>
      <c r="K149" s="12"/>
    </row>
    <row r="150" spans="9:11" ht="12.75" customHeight="1">
      <c r="I150" s="16"/>
      <c r="J150" s="12"/>
      <c r="K150" s="12"/>
    </row>
    <row r="151" spans="9:11" ht="12.75" customHeight="1">
      <c r="I151" s="16"/>
      <c r="J151" s="12"/>
      <c r="K151" s="12"/>
    </row>
    <row r="152" spans="9:11" ht="12.75" customHeight="1">
      <c r="I152" s="16"/>
      <c r="J152" s="12"/>
      <c r="K152" s="12"/>
    </row>
    <row r="153" spans="9:11" ht="12.75" customHeight="1">
      <c r="I153" s="16"/>
      <c r="J153" s="12"/>
      <c r="K153" s="12"/>
    </row>
    <row r="154" spans="9:11" ht="12.75" customHeight="1">
      <c r="I154" s="16"/>
      <c r="J154" s="12"/>
      <c r="K154" s="12"/>
    </row>
    <row r="155" spans="9:11" ht="12.75" customHeight="1">
      <c r="I155" s="16"/>
      <c r="J155" s="12"/>
      <c r="K155" s="12"/>
    </row>
    <row r="156" spans="9:11" ht="12.75" customHeight="1">
      <c r="I156" s="16"/>
      <c r="J156" s="12"/>
      <c r="K156" s="12"/>
    </row>
    <row r="157" spans="9:11" ht="12.75" customHeight="1">
      <c r="I157" s="16"/>
      <c r="J157" s="12"/>
      <c r="K157" s="12"/>
    </row>
    <row r="158" spans="9:11" ht="12.75" customHeight="1">
      <c r="I158" s="16"/>
      <c r="J158" s="12"/>
      <c r="K158" s="12"/>
    </row>
    <row r="159" spans="9:11" ht="12.75" customHeight="1">
      <c r="I159" s="16"/>
      <c r="J159" s="12"/>
      <c r="K159" s="12"/>
    </row>
    <row r="160" spans="9:11" ht="12.75" customHeight="1">
      <c r="I160" s="16"/>
      <c r="J160" s="12"/>
      <c r="K160" s="12"/>
    </row>
    <row r="161" spans="9:11" ht="12.75" customHeight="1">
      <c r="I161" s="16"/>
      <c r="J161" s="12"/>
      <c r="K161" s="12"/>
    </row>
    <row r="162" spans="9:11" ht="12.75" customHeight="1">
      <c r="I162" s="16"/>
      <c r="J162" s="12"/>
      <c r="K162" s="12"/>
    </row>
    <row r="163" spans="9:11" ht="12.75" customHeight="1">
      <c r="I163" s="16"/>
      <c r="J163" s="12"/>
      <c r="K163" s="12"/>
    </row>
    <row r="164" spans="9:11" ht="12.75" customHeight="1">
      <c r="I164" s="16"/>
      <c r="J164" s="12"/>
      <c r="K164" s="12"/>
    </row>
    <row r="165" spans="9:11" ht="12.75" customHeight="1">
      <c r="I165" s="16"/>
      <c r="J165" s="12"/>
      <c r="K165" s="12"/>
    </row>
    <row r="166" spans="9:11" ht="12.75" customHeight="1">
      <c r="I166" s="16"/>
      <c r="J166" s="12"/>
      <c r="K166" s="12"/>
    </row>
    <row r="167" spans="9:11" ht="12.75" customHeight="1">
      <c r="I167" s="16"/>
      <c r="J167" s="12"/>
      <c r="K167" s="12"/>
    </row>
    <row r="168" spans="9:11" ht="12.75" customHeight="1">
      <c r="I168" s="16"/>
      <c r="J168" s="12"/>
      <c r="K168" s="12"/>
    </row>
    <row r="169" spans="9:11" ht="12.75" customHeight="1">
      <c r="I169" s="16"/>
      <c r="J169" s="12"/>
      <c r="K169" s="12"/>
    </row>
    <row r="170" spans="9:11" ht="12.75" customHeight="1">
      <c r="I170" s="16"/>
      <c r="J170" s="12"/>
      <c r="K170" s="12"/>
    </row>
    <row r="171" spans="9:11" ht="12.75" customHeight="1">
      <c r="I171" s="16"/>
      <c r="J171" s="12"/>
      <c r="K171" s="12"/>
    </row>
    <row r="172" spans="9:11" ht="12.75" customHeight="1">
      <c r="I172" s="16"/>
      <c r="J172" s="12"/>
      <c r="K172" s="12"/>
    </row>
    <row r="173" spans="9:11" ht="12.75" customHeight="1">
      <c r="I173" s="16"/>
      <c r="J173" s="12"/>
      <c r="K173" s="12"/>
    </row>
    <row r="174" spans="9:11" ht="12.75" customHeight="1">
      <c r="I174" s="16"/>
      <c r="J174" s="12"/>
      <c r="K174" s="12"/>
    </row>
    <row r="175" spans="9:11" ht="12.75" customHeight="1">
      <c r="I175" s="16"/>
      <c r="J175" s="12"/>
      <c r="K175" s="12"/>
    </row>
    <row r="176" spans="9:11" ht="12.75" customHeight="1">
      <c r="I176" s="16"/>
      <c r="J176" s="12"/>
      <c r="K176" s="12"/>
    </row>
    <row r="177" spans="9:11" ht="12.75" customHeight="1">
      <c r="I177" s="16"/>
      <c r="J177" s="12"/>
      <c r="K177" s="12"/>
    </row>
    <row r="178" spans="9:11" ht="12.75" customHeight="1">
      <c r="I178" s="16"/>
      <c r="J178" s="12"/>
      <c r="K178" s="12"/>
    </row>
    <row r="179" spans="9:11" ht="12.75" customHeight="1">
      <c r="I179" s="16"/>
      <c r="J179" s="12"/>
      <c r="K179" s="12"/>
    </row>
    <row r="180" spans="9:11" ht="12.75" customHeight="1">
      <c r="I180" s="16"/>
      <c r="J180" s="12"/>
      <c r="K180" s="12"/>
    </row>
    <row r="181" spans="9:11" ht="12.75" customHeight="1">
      <c r="I181" s="16"/>
      <c r="J181" s="12"/>
      <c r="K181" s="12"/>
    </row>
    <row r="182" spans="9:11" ht="12.75" customHeight="1">
      <c r="I182" s="16"/>
      <c r="J182" s="12"/>
      <c r="K182" s="12"/>
    </row>
    <row r="183" spans="9:11" ht="12.75" customHeight="1">
      <c r="I183" s="16"/>
      <c r="J183" s="12"/>
      <c r="K183" s="12"/>
    </row>
    <row r="184" spans="9:11" ht="12.75" customHeight="1">
      <c r="I184" s="16"/>
      <c r="J184" s="12"/>
      <c r="K184" s="12"/>
    </row>
    <row r="185" spans="9:11" ht="12.75" customHeight="1">
      <c r="I185" s="16"/>
      <c r="J185" s="12"/>
      <c r="K185" s="12"/>
    </row>
    <row r="186" spans="9:11" ht="12.75" customHeight="1">
      <c r="I186" s="16"/>
      <c r="J186" s="12"/>
      <c r="K186" s="12"/>
    </row>
    <row r="187" spans="9:11" ht="12.75" customHeight="1">
      <c r="I187" s="16"/>
      <c r="J187" s="12"/>
      <c r="K187" s="12"/>
    </row>
    <row r="188" spans="9:11" ht="12.75" customHeight="1">
      <c r="I188" s="16"/>
      <c r="J188" s="12"/>
      <c r="K188" s="12"/>
    </row>
    <row r="189" spans="9:11" ht="12.75" customHeight="1">
      <c r="I189" s="16"/>
      <c r="J189" s="12"/>
      <c r="K189" s="12"/>
    </row>
    <row r="190" spans="9:11" ht="12.75" customHeight="1">
      <c r="I190" s="16"/>
      <c r="J190" s="12"/>
      <c r="K190" s="12"/>
    </row>
    <row r="191" spans="9:11" ht="12.75" customHeight="1">
      <c r="I191" s="16"/>
      <c r="J191" s="12"/>
      <c r="K191" s="12"/>
    </row>
    <row r="192" spans="9:11" ht="12.75" customHeight="1">
      <c r="I192" s="16"/>
      <c r="J192" s="12"/>
      <c r="K192" s="12"/>
    </row>
    <row r="193" spans="9:11" ht="12.75" customHeight="1">
      <c r="I193" s="16"/>
      <c r="J193" s="12"/>
      <c r="K193" s="12"/>
    </row>
    <row r="194" spans="9:11" ht="12.75" customHeight="1">
      <c r="I194" s="16"/>
      <c r="J194" s="12"/>
      <c r="K194" s="12"/>
    </row>
    <row r="195" spans="9:11" ht="12.75" customHeight="1">
      <c r="I195" s="16"/>
      <c r="J195" s="12"/>
      <c r="K195" s="12"/>
    </row>
    <row r="196" spans="9:11" ht="12.75" customHeight="1">
      <c r="I196" s="16"/>
      <c r="J196" s="12"/>
      <c r="K196" s="12"/>
    </row>
    <row r="197" spans="9:11" ht="12.75" customHeight="1">
      <c r="I197" s="16"/>
      <c r="J197" s="12"/>
      <c r="K197" s="12"/>
    </row>
    <row r="198" spans="9:11" ht="12.75" customHeight="1">
      <c r="I198" s="16"/>
      <c r="J198" s="12"/>
      <c r="K198" s="12"/>
    </row>
    <row r="199" spans="9:11" ht="12.75" customHeight="1">
      <c r="I199" s="16"/>
      <c r="J199" s="12"/>
      <c r="K199" s="12"/>
    </row>
    <row r="200" spans="9:11" ht="12.75" customHeight="1">
      <c r="I200" s="16"/>
      <c r="J200" s="12"/>
      <c r="K200" s="12"/>
    </row>
    <row r="201" spans="9:11" ht="12.75" customHeight="1">
      <c r="I201" s="16"/>
      <c r="J201" s="12"/>
      <c r="K201" s="12"/>
    </row>
    <row r="202" spans="9:11" ht="12.75" customHeight="1">
      <c r="I202" s="16"/>
      <c r="J202" s="12"/>
      <c r="K202" s="12"/>
    </row>
    <row r="203" spans="9:11" ht="12.75" customHeight="1">
      <c r="I203" s="16"/>
      <c r="J203" s="12"/>
      <c r="K203" s="12"/>
    </row>
    <row r="204" spans="9:11" ht="12.75" customHeight="1">
      <c r="I204" s="16"/>
      <c r="J204" s="12"/>
      <c r="K204" s="12"/>
    </row>
    <row r="205" spans="9:11" ht="12.75" customHeight="1">
      <c r="I205" s="16"/>
      <c r="J205" s="12"/>
      <c r="K205" s="12"/>
    </row>
    <row r="206" spans="9:11" ht="12.75" customHeight="1">
      <c r="I206" s="16"/>
      <c r="J206" s="12"/>
      <c r="K206" s="12"/>
    </row>
    <row r="207" spans="9:11" ht="12.75" customHeight="1">
      <c r="I207" s="16"/>
      <c r="J207" s="12"/>
      <c r="K207" s="12"/>
    </row>
    <row r="208" spans="9:11" ht="12.75" customHeight="1">
      <c r="I208" s="16"/>
      <c r="J208" s="12"/>
      <c r="K208" s="12"/>
    </row>
    <row r="209" spans="9:11" ht="12.75" customHeight="1">
      <c r="I209" s="16"/>
      <c r="J209" s="12"/>
      <c r="K209" s="12"/>
    </row>
    <row r="210" spans="9:11" ht="12.75" customHeight="1">
      <c r="I210" s="16"/>
      <c r="J210" s="12"/>
      <c r="K210" s="12"/>
    </row>
    <row r="211" spans="9:11" ht="12.75" customHeight="1">
      <c r="I211" s="16"/>
      <c r="J211" s="12"/>
      <c r="K211" s="12"/>
    </row>
    <row r="212" spans="9:11" ht="12.75" customHeight="1">
      <c r="I212" s="16"/>
      <c r="J212" s="12"/>
      <c r="K212" s="12"/>
    </row>
    <row r="213" spans="9:11" ht="12.75" customHeight="1">
      <c r="I213" s="16"/>
      <c r="J213" s="12"/>
      <c r="K213" s="12"/>
    </row>
    <row r="214" spans="9:11" ht="12.75" customHeight="1">
      <c r="I214" s="16"/>
      <c r="J214" s="12"/>
      <c r="K214" s="12"/>
    </row>
    <row r="215" spans="9:11" ht="12.75" customHeight="1">
      <c r="I215" s="16"/>
      <c r="J215" s="12"/>
      <c r="K215" s="12"/>
    </row>
    <row r="216" spans="9:11" ht="12.75" customHeight="1">
      <c r="I216" s="16"/>
      <c r="J216" s="12"/>
      <c r="K216" s="12"/>
    </row>
    <row r="217" spans="9:11" ht="12.75" customHeight="1">
      <c r="I217" s="16"/>
      <c r="J217" s="12"/>
      <c r="K217" s="12"/>
    </row>
    <row r="218" spans="9:11" ht="12.75" customHeight="1">
      <c r="I218" s="16"/>
      <c r="J218" s="12"/>
      <c r="K218" s="12"/>
    </row>
    <row r="219" spans="9:11" ht="12.75" customHeight="1">
      <c r="I219" s="16"/>
      <c r="J219" s="12"/>
      <c r="K219" s="12"/>
    </row>
    <row r="220" spans="9:11" ht="12.75" customHeight="1">
      <c r="I220" s="16"/>
      <c r="J220" s="12"/>
      <c r="K220" s="12"/>
    </row>
    <row r="221" spans="9:11" ht="12.75" customHeight="1">
      <c r="I221" s="16"/>
      <c r="J221" s="12"/>
      <c r="K221" s="12"/>
    </row>
    <row r="222" spans="9:11" ht="12.75" customHeight="1">
      <c r="I222" s="16"/>
      <c r="J222" s="12"/>
      <c r="K222" s="12"/>
    </row>
    <row r="223" spans="9:11" ht="12.75" customHeight="1">
      <c r="I223" s="16"/>
      <c r="J223" s="12"/>
      <c r="K223" s="12"/>
    </row>
    <row r="224" spans="9:11" ht="12.75" customHeight="1">
      <c r="I224" s="16"/>
      <c r="J224" s="12"/>
      <c r="K224" s="12"/>
    </row>
    <row r="225" spans="9:11" ht="12.75" customHeight="1">
      <c r="I225" s="16"/>
      <c r="J225" s="12"/>
      <c r="K225" s="12"/>
    </row>
    <row r="226" spans="9:11" ht="12.75" customHeight="1">
      <c r="I226" s="16"/>
      <c r="J226" s="12"/>
      <c r="K226" s="12"/>
    </row>
    <row r="227" spans="9:11" ht="12.75" customHeight="1">
      <c r="I227" s="16"/>
      <c r="J227" s="12"/>
      <c r="K227" s="12"/>
    </row>
    <row r="228" spans="9:11" ht="12.75" customHeight="1">
      <c r="I228" s="16"/>
      <c r="J228" s="12"/>
      <c r="K228" s="12"/>
    </row>
    <row r="229" spans="9:11" ht="12.75" customHeight="1">
      <c r="I229" s="16"/>
      <c r="J229" s="12"/>
      <c r="K229" s="12"/>
    </row>
    <row r="230" spans="9:11" ht="12.75" customHeight="1">
      <c r="I230" s="16"/>
      <c r="J230" s="12"/>
      <c r="K230" s="12"/>
    </row>
    <row r="231" spans="9:11" ht="12.75" customHeight="1">
      <c r="I231" s="16"/>
      <c r="J231" s="12"/>
      <c r="K231" s="12"/>
    </row>
    <row r="232" spans="9:11" ht="12.75" customHeight="1">
      <c r="I232" s="16"/>
      <c r="J232" s="12"/>
      <c r="K232" s="12"/>
    </row>
    <row r="233" spans="9:11" ht="12.75" customHeight="1">
      <c r="I233" s="16"/>
      <c r="J233" s="12"/>
      <c r="K233" s="12"/>
    </row>
    <row r="234" spans="9:11" ht="12.75" customHeight="1">
      <c r="I234" s="16"/>
      <c r="J234" s="12"/>
      <c r="K234" s="12"/>
    </row>
    <row r="235" spans="9:11" ht="12.75" customHeight="1">
      <c r="I235" s="16"/>
      <c r="J235" s="12"/>
      <c r="K235" s="12"/>
    </row>
    <row r="236" spans="9:11" ht="12.75" customHeight="1">
      <c r="I236" s="16"/>
      <c r="J236" s="12"/>
      <c r="K236" s="12"/>
    </row>
    <row r="237" spans="9:11" ht="12.75" customHeight="1">
      <c r="I237" s="16"/>
      <c r="J237" s="12"/>
      <c r="K237" s="12"/>
    </row>
    <row r="238" spans="9:11" ht="12.75" customHeight="1">
      <c r="I238" s="16"/>
      <c r="J238" s="12"/>
      <c r="K238" s="12"/>
    </row>
    <row r="239" spans="9:11" ht="12.75" customHeight="1">
      <c r="I239" s="16"/>
      <c r="J239" s="12"/>
      <c r="K239" s="12"/>
    </row>
    <row r="240" spans="9:11" ht="12.75" customHeight="1">
      <c r="I240" s="16"/>
      <c r="J240" s="12"/>
      <c r="K240" s="12"/>
    </row>
    <row r="241" spans="9:11" ht="12.75" customHeight="1">
      <c r="I241" s="16"/>
      <c r="J241" s="12"/>
      <c r="K241" s="12"/>
    </row>
    <row r="242" spans="9:11" ht="12.75" customHeight="1">
      <c r="I242" s="16"/>
      <c r="J242" s="12"/>
      <c r="K242" s="12"/>
    </row>
    <row r="243" spans="9:11" ht="12.75" customHeight="1">
      <c r="I243" s="16"/>
      <c r="J243" s="12"/>
      <c r="K243" s="12"/>
    </row>
    <row r="244" spans="9:11" ht="12.75" customHeight="1">
      <c r="I244" s="16"/>
      <c r="J244" s="12"/>
      <c r="K244" s="12"/>
    </row>
    <row r="245" spans="9:11" ht="12.75" customHeight="1">
      <c r="I245" s="16"/>
      <c r="J245" s="12"/>
      <c r="K245" s="12"/>
    </row>
    <row r="246" spans="9:11" ht="12.75" customHeight="1">
      <c r="I246" s="16"/>
      <c r="J246" s="12"/>
      <c r="K246" s="12"/>
    </row>
    <row r="247" spans="9:11" ht="12.75" customHeight="1">
      <c r="I247" s="16"/>
      <c r="J247" s="12"/>
      <c r="K247" s="12"/>
    </row>
    <row r="248" spans="9:11" ht="12.75" customHeight="1">
      <c r="I248" s="16"/>
      <c r="J248" s="12"/>
      <c r="K248" s="12"/>
    </row>
    <row r="249" spans="9:11" ht="12.75" customHeight="1">
      <c r="I249" s="16"/>
      <c r="J249" s="12"/>
      <c r="K249" s="12"/>
    </row>
    <row r="250" spans="9:11" ht="12.75" customHeight="1">
      <c r="I250" s="16"/>
      <c r="J250" s="12"/>
      <c r="K250" s="12"/>
    </row>
    <row r="251" spans="9:11" ht="12.75" customHeight="1">
      <c r="I251" s="16"/>
      <c r="J251" s="12"/>
      <c r="K251" s="12"/>
    </row>
    <row r="252" spans="9:11" ht="12.75" customHeight="1">
      <c r="I252" s="16"/>
      <c r="J252" s="12"/>
      <c r="K252" s="12"/>
    </row>
    <row r="253" spans="9:11" ht="12.75" customHeight="1">
      <c r="I253" s="16"/>
      <c r="J253" s="12"/>
      <c r="K253" s="12"/>
    </row>
    <row r="254" spans="9:11" ht="12.75" customHeight="1">
      <c r="I254" s="16"/>
      <c r="J254" s="12"/>
      <c r="K254" s="12"/>
    </row>
    <row r="255" spans="9:11" ht="12.75" customHeight="1">
      <c r="I255" s="16"/>
      <c r="J255" s="12"/>
      <c r="K255" s="12"/>
    </row>
    <row r="256" spans="9:11" ht="12.75" customHeight="1">
      <c r="I256" s="16"/>
      <c r="J256" s="12"/>
      <c r="K256" s="12"/>
    </row>
    <row r="257" spans="9:11" ht="12.75" customHeight="1">
      <c r="I257" s="16"/>
      <c r="J257" s="12"/>
      <c r="K257" s="12"/>
    </row>
    <row r="258" spans="9:11" ht="12.75" customHeight="1">
      <c r="I258" s="16"/>
      <c r="J258" s="12"/>
      <c r="K258" s="12"/>
    </row>
    <row r="259" spans="9:11" ht="12.75" customHeight="1">
      <c r="I259" s="16"/>
      <c r="J259" s="12"/>
      <c r="K259" s="12"/>
    </row>
    <row r="260" spans="9:11" ht="12.75" customHeight="1">
      <c r="I260" s="16"/>
      <c r="J260" s="12"/>
      <c r="K260" s="12"/>
    </row>
    <row r="261" spans="9:11" ht="12.75" customHeight="1">
      <c r="I261" s="16"/>
      <c r="J261" s="12"/>
      <c r="K261" s="12"/>
    </row>
    <row r="262" spans="9:11" ht="12.75" customHeight="1">
      <c r="I262" s="16"/>
      <c r="J262" s="12"/>
      <c r="K262" s="12"/>
    </row>
    <row r="263" spans="9:11" ht="12.75" customHeight="1">
      <c r="I263" s="16"/>
      <c r="J263" s="12"/>
      <c r="K263" s="12"/>
    </row>
    <row r="264" spans="9:11" ht="12.75" customHeight="1">
      <c r="I264" s="16"/>
      <c r="J264" s="12"/>
      <c r="K264" s="12"/>
    </row>
    <row r="265" spans="9:11" ht="12.75" customHeight="1">
      <c r="I265" s="16"/>
      <c r="J265" s="12"/>
      <c r="K265" s="12"/>
    </row>
    <row r="266" spans="9:11" ht="12.75" customHeight="1">
      <c r="I266" s="16"/>
      <c r="J266" s="12"/>
      <c r="K266" s="12"/>
    </row>
    <row r="267" spans="9:11" ht="12.75" customHeight="1">
      <c r="I267" s="16"/>
      <c r="J267" s="12"/>
      <c r="K267" s="12"/>
    </row>
    <row r="268" spans="9:11" ht="12.75" customHeight="1">
      <c r="I268" s="16"/>
      <c r="J268" s="12"/>
      <c r="K268" s="12"/>
    </row>
    <row r="269" spans="9:11" ht="12.75" customHeight="1">
      <c r="I269" s="16"/>
      <c r="J269" s="12"/>
      <c r="K269" s="12"/>
    </row>
    <row r="270" spans="9:11" ht="12.75" customHeight="1">
      <c r="I270" s="16"/>
      <c r="J270" s="12"/>
      <c r="K270" s="12"/>
    </row>
    <row r="271" spans="9:11" ht="12.75" customHeight="1">
      <c r="I271" s="16"/>
      <c r="J271" s="12"/>
      <c r="K271" s="12"/>
    </row>
    <row r="272" spans="9:11" ht="12.75" customHeight="1">
      <c r="I272" s="16"/>
      <c r="J272" s="12"/>
      <c r="K272" s="12"/>
    </row>
    <row r="273" spans="9:11" ht="12.75" customHeight="1">
      <c r="I273" s="16"/>
      <c r="J273" s="12"/>
      <c r="K273" s="12"/>
    </row>
    <row r="274" spans="9:11" ht="12.75" customHeight="1">
      <c r="I274" s="16"/>
      <c r="J274" s="12"/>
      <c r="K274" s="12"/>
    </row>
    <row r="275" spans="9:11" ht="12.75" customHeight="1">
      <c r="I275" s="16"/>
      <c r="J275" s="12"/>
      <c r="K275" s="12"/>
    </row>
    <row r="276" spans="9:11" ht="12.75" customHeight="1">
      <c r="I276" s="16"/>
      <c r="J276" s="12"/>
      <c r="K276" s="12"/>
    </row>
    <row r="277" spans="9:11" ht="12.75" customHeight="1">
      <c r="I277" s="16"/>
      <c r="J277" s="12"/>
      <c r="K277" s="12"/>
    </row>
    <row r="278" spans="9:11" ht="12.75" customHeight="1">
      <c r="I278" s="16"/>
      <c r="J278" s="12"/>
      <c r="K278" s="12"/>
    </row>
    <row r="279" spans="9:11" ht="12.75" customHeight="1">
      <c r="I279" s="16"/>
      <c r="J279" s="12"/>
      <c r="K279" s="12"/>
    </row>
    <row r="280" spans="9:11" ht="12.75" customHeight="1">
      <c r="I280" s="16"/>
      <c r="J280" s="12"/>
      <c r="K280" s="12"/>
    </row>
    <row r="281" spans="9:11" ht="12.75" customHeight="1">
      <c r="I281" s="16"/>
      <c r="J281" s="12"/>
      <c r="K281" s="12"/>
    </row>
    <row r="282" spans="9:11" ht="12.75" customHeight="1">
      <c r="I282" s="16"/>
      <c r="J282" s="12"/>
      <c r="K282" s="12"/>
    </row>
    <row r="283" spans="9:11" ht="12.75" customHeight="1">
      <c r="I283" s="16"/>
      <c r="J283" s="12"/>
      <c r="K283" s="12"/>
    </row>
    <row r="284" spans="9:11" ht="12.75" customHeight="1">
      <c r="I284" s="16"/>
      <c r="J284" s="12"/>
      <c r="K284" s="12"/>
    </row>
    <row r="285" spans="9:11" ht="12.75" customHeight="1">
      <c r="I285" s="16"/>
      <c r="J285" s="12"/>
      <c r="K285" s="12"/>
    </row>
    <row r="286" spans="9:11" ht="12.75" customHeight="1">
      <c r="I286" s="16"/>
      <c r="J286" s="12"/>
      <c r="K286" s="12"/>
    </row>
    <row r="287" spans="9:11" ht="12.75" customHeight="1">
      <c r="I287" s="16"/>
      <c r="J287" s="12"/>
      <c r="K287" s="12"/>
    </row>
    <row r="288" spans="9:11" ht="12.75" customHeight="1">
      <c r="I288" s="16"/>
      <c r="J288" s="12"/>
      <c r="K288" s="12"/>
    </row>
    <row r="289" spans="9:11" ht="12.75" customHeight="1">
      <c r="I289" s="16"/>
      <c r="J289" s="12"/>
      <c r="K289" s="12"/>
    </row>
    <row r="290" spans="9:11" ht="12.75" customHeight="1">
      <c r="I290" s="16"/>
      <c r="J290" s="12"/>
      <c r="K290" s="12"/>
    </row>
    <row r="291" spans="9:11" ht="12.75" customHeight="1">
      <c r="I291" s="16"/>
      <c r="J291" s="12"/>
      <c r="K291" s="12"/>
    </row>
    <row r="292" spans="9:11" ht="12.75" customHeight="1">
      <c r="I292" s="16"/>
      <c r="J292" s="12"/>
      <c r="K292" s="12"/>
    </row>
    <row r="293" spans="9:11" ht="12.75" customHeight="1">
      <c r="I293" s="16"/>
      <c r="J293" s="12"/>
      <c r="K293" s="12"/>
    </row>
    <row r="294" spans="9:11" ht="12.75" customHeight="1">
      <c r="I294" s="16"/>
      <c r="J294" s="12"/>
      <c r="K294" s="12"/>
    </row>
    <row r="295" spans="9:11" ht="12.75" customHeight="1">
      <c r="I295" s="16"/>
      <c r="J295" s="12"/>
      <c r="K295" s="12"/>
    </row>
    <row r="296" spans="9:11" ht="12.75" customHeight="1">
      <c r="I296" s="16"/>
      <c r="J296" s="12"/>
      <c r="K296" s="12"/>
    </row>
    <row r="297" spans="9:11" ht="12.75" customHeight="1">
      <c r="I297" s="16"/>
      <c r="J297" s="12"/>
      <c r="K297" s="12"/>
    </row>
    <row r="298" spans="9:11" ht="12.75" customHeight="1">
      <c r="I298" s="16"/>
      <c r="J298" s="12"/>
      <c r="K298" s="12"/>
    </row>
    <row r="299" spans="9:11" ht="12.75" customHeight="1">
      <c r="I299" s="16"/>
      <c r="J299" s="12"/>
      <c r="K299" s="12"/>
    </row>
    <row r="300" spans="9:11" ht="12.75" customHeight="1">
      <c r="I300" s="16"/>
      <c r="J300" s="12"/>
      <c r="K300" s="12"/>
    </row>
    <row r="301" spans="9:11" ht="12.75" customHeight="1">
      <c r="I301" s="16"/>
      <c r="J301" s="12"/>
      <c r="K301" s="12"/>
    </row>
    <row r="302" spans="9:11" ht="12.75" customHeight="1">
      <c r="I302" s="16"/>
      <c r="J302" s="12"/>
      <c r="K302" s="12"/>
    </row>
    <row r="303" spans="9:11" ht="12.75" customHeight="1">
      <c r="I303" s="16"/>
      <c r="J303" s="12"/>
      <c r="K303" s="12"/>
    </row>
    <row r="304" spans="9:11" ht="12.75" customHeight="1">
      <c r="I304" s="16"/>
      <c r="J304" s="12"/>
      <c r="K304" s="12"/>
    </row>
    <row r="305" spans="9:11" ht="12.75" customHeight="1">
      <c r="I305" s="16"/>
      <c r="J305" s="12"/>
      <c r="K305" s="12"/>
    </row>
    <row r="306" spans="9:11" ht="12.75" customHeight="1">
      <c r="I306" s="16"/>
      <c r="J306" s="12"/>
      <c r="K306" s="12"/>
    </row>
    <row r="307" spans="9:11" ht="12.75" customHeight="1">
      <c r="I307" s="16"/>
      <c r="J307" s="12"/>
      <c r="K307" s="12"/>
    </row>
    <row r="308" spans="9:11" ht="12.75" customHeight="1">
      <c r="I308" s="16"/>
      <c r="J308" s="12"/>
      <c r="K308" s="12"/>
    </row>
    <row r="309" spans="9:11" ht="12.75" customHeight="1">
      <c r="I309" s="16"/>
      <c r="J309" s="12"/>
      <c r="K309" s="12"/>
    </row>
    <row r="310" spans="9:11" ht="12.75" customHeight="1">
      <c r="I310" s="16"/>
      <c r="J310" s="12"/>
      <c r="K310" s="12"/>
    </row>
    <row r="311" spans="9:11" ht="12.75" customHeight="1">
      <c r="I311" s="16"/>
      <c r="J311" s="12"/>
      <c r="K311" s="12"/>
    </row>
    <row r="312" spans="9:11" ht="12.75" customHeight="1">
      <c r="I312" s="16"/>
      <c r="J312" s="12"/>
      <c r="K312" s="12"/>
    </row>
    <row r="313" spans="9:11" ht="12.75" customHeight="1">
      <c r="I313" s="16"/>
      <c r="J313" s="12"/>
      <c r="K313" s="12"/>
    </row>
    <row r="314" spans="9:11" ht="12.75" customHeight="1">
      <c r="I314" s="16"/>
      <c r="J314" s="12"/>
      <c r="K314" s="12"/>
    </row>
    <row r="315" spans="9:11" ht="12.75" customHeight="1">
      <c r="I315" s="16"/>
      <c r="J315" s="12"/>
      <c r="K315" s="12"/>
    </row>
    <row r="316" spans="9:11" ht="12.75" customHeight="1">
      <c r="I316" s="16"/>
      <c r="J316" s="12"/>
      <c r="K316" s="12"/>
    </row>
    <row r="317" spans="9:11" ht="12.75" customHeight="1">
      <c r="I317" s="16"/>
      <c r="J317" s="12"/>
      <c r="K317" s="12"/>
    </row>
    <row r="318" spans="9:11" ht="12.75" customHeight="1">
      <c r="I318" s="16"/>
      <c r="J318" s="12"/>
      <c r="K318" s="12"/>
    </row>
    <row r="319" spans="9:11" ht="12.75" customHeight="1">
      <c r="I319" s="16"/>
      <c r="J319" s="12"/>
      <c r="K319" s="12"/>
    </row>
    <row r="320" spans="9:11" ht="12.75" customHeight="1">
      <c r="I320" s="16"/>
      <c r="J320" s="12"/>
      <c r="K320" s="12"/>
    </row>
    <row r="321" spans="9:11" ht="12.75" customHeight="1">
      <c r="I321" s="16"/>
      <c r="J321" s="12"/>
      <c r="K321" s="12"/>
    </row>
    <row r="322" spans="9:11" ht="12.75" customHeight="1">
      <c r="I322" s="16"/>
      <c r="J322" s="12"/>
      <c r="K322" s="12"/>
    </row>
    <row r="323" spans="9:11" ht="12.75" customHeight="1">
      <c r="I323" s="16"/>
      <c r="J323" s="12"/>
      <c r="K323" s="12"/>
    </row>
    <row r="324" spans="9:11" ht="12.75" customHeight="1">
      <c r="I324" s="16"/>
      <c r="J324" s="12"/>
      <c r="K324" s="12"/>
    </row>
    <row r="325" spans="9:11" ht="12.75" customHeight="1">
      <c r="I325" s="16"/>
      <c r="J325" s="12"/>
      <c r="K325" s="12"/>
    </row>
    <row r="326" spans="9:11" ht="12.75" customHeight="1">
      <c r="I326" s="16"/>
      <c r="J326" s="12"/>
      <c r="K326" s="12"/>
    </row>
    <row r="327" spans="9:11" ht="12.75" customHeight="1">
      <c r="I327" s="16"/>
      <c r="J327" s="12"/>
      <c r="K327" s="12"/>
    </row>
    <row r="328" spans="9:11" ht="12.75" customHeight="1">
      <c r="I328" s="16"/>
      <c r="J328" s="12"/>
      <c r="K328" s="12"/>
    </row>
    <row r="329" spans="9:11" ht="12.75" customHeight="1">
      <c r="I329" s="16"/>
      <c r="J329" s="12"/>
      <c r="K329" s="12"/>
    </row>
    <row r="330" spans="9:11" ht="12.75" customHeight="1">
      <c r="I330" s="16"/>
      <c r="J330" s="12"/>
      <c r="K330" s="12"/>
    </row>
    <row r="331" spans="9:11" ht="12.75" customHeight="1">
      <c r="I331" s="16"/>
      <c r="J331" s="12"/>
      <c r="K331" s="12"/>
    </row>
    <row r="332" spans="9:11" ht="12.75" customHeight="1">
      <c r="I332" s="16"/>
      <c r="J332" s="12"/>
      <c r="K332" s="12"/>
    </row>
    <row r="333" spans="9:11" ht="12.75" customHeight="1">
      <c r="I333" s="16"/>
      <c r="J333" s="12"/>
      <c r="K333" s="12"/>
    </row>
    <row r="334" spans="9:11" ht="12.75" customHeight="1">
      <c r="I334" s="16"/>
      <c r="J334" s="12"/>
      <c r="K334" s="12"/>
    </row>
    <row r="335" spans="9:11" ht="12.75" customHeight="1">
      <c r="I335" s="16"/>
      <c r="J335" s="12"/>
      <c r="K335" s="12"/>
    </row>
    <row r="336" spans="9:11" ht="12.75" customHeight="1">
      <c r="I336" s="16"/>
      <c r="J336" s="12"/>
      <c r="K336" s="12"/>
    </row>
    <row r="337" spans="9:11" ht="12.75" customHeight="1">
      <c r="I337" s="16"/>
      <c r="J337" s="12"/>
      <c r="K337" s="12"/>
    </row>
    <row r="338" spans="9:11" ht="12.75" customHeight="1">
      <c r="I338" s="16"/>
      <c r="J338" s="12"/>
      <c r="K338" s="12"/>
    </row>
    <row r="339" spans="9:11" ht="12.75" customHeight="1">
      <c r="I339" s="16"/>
      <c r="J339" s="12"/>
      <c r="K339" s="12"/>
    </row>
    <row r="340" spans="9:11" ht="12.75" customHeight="1">
      <c r="I340" s="16"/>
      <c r="J340" s="12"/>
      <c r="K340" s="12"/>
    </row>
    <row r="341" spans="9:11" ht="12.75" customHeight="1">
      <c r="I341" s="16"/>
      <c r="J341" s="12"/>
      <c r="K341" s="12"/>
    </row>
    <row r="342" spans="9:11" ht="12.75" customHeight="1">
      <c r="I342" s="16"/>
      <c r="J342" s="12"/>
      <c r="K342" s="12"/>
    </row>
    <row r="343" spans="9:11" ht="12.75" customHeight="1">
      <c r="I343" s="16"/>
      <c r="J343" s="12"/>
      <c r="K343" s="12"/>
    </row>
    <row r="344" spans="9:11" ht="12.75" customHeight="1">
      <c r="I344" s="16"/>
      <c r="J344" s="12"/>
      <c r="K344" s="12"/>
    </row>
    <row r="345" spans="9:11" ht="12.75" customHeight="1">
      <c r="I345" s="16"/>
      <c r="J345" s="12"/>
      <c r="K345" s="12"/>
    </row>
    <row r="346" spans="9:11" ht="12.75" customHeight="1">
      <c r="I346" s="16"/>
      <c r="J346" s="12"/>
      <c r="K346" s="12"/>
    </row>
    <row r="347" spans="9:11" ht="12.75" customHeight="1">
      <c r="I347" s="16"/>
      <c r="J347" s="12"/>
      <c r="K347" s="12"/>
    </row>
    <row r="348" spans="9:11" ht="12.75" customHeight="1">
      <c r="I348" s="16"/>
      <c r="J348" s="12"/>
      <c r="K348" s="12"/>
    </row>
    <row r="349" spans="9:11" ht="12.75" customHeight="1">
      <c r="I349" s="16"/>
      <c r="J349" s="12"/>
      <c r="K349" s="12"/>
    </row>
    <row r="350" spans="9:11" ht="12.75" customHeight="1">
      <c r="I350" s="16"/>
      <c r="J350" s="12"/>
      <c r="K350" s="12"/>
    </row>
    <row r="351" spans="9:11" ht="12.75" customHeight="1">
      <c r="I351" s="16"/>
      <c r="J351" s="12"/>
      <c r="K351" s="12"/>
    </row>
    <row r="352" spans="9:11" ht="12.75" customHeight="1">
      <c r="I352" s="16"/>
      <c r="J352" s="12"/>
      <c r="K352" s="12"/>
    </row>
    <row r="353" spans="9:11" ht="12.75" customHeight="1">
      <c r="I353" s="16"/>
      <c r="J353" s="12"/>
      <c r="K353" s="12"/>
    </row>
    <row r="354" spans="9:11" ht="12.75" customHeight="1">
      <c r="I354" s="16"/>
      <c r="J354" s="12"/>
      <c r="K354" s="12"/>
    </row>
    <row r="355" spans="9:11" ht="12.75" customHeight="1">
      <c r="I355" s="16"/>
      <c r="J355" s="12"/>
      <c r="K355" s="12"/>
    </row>
    <row r="356" spans="9:11" ht="12.75" customHeight="1">
      <c r="I356" s="16"/>
      <c r="J356" s="12"/>
      <c r="K356" s="12"/>
    </row>
    <row r="357" spans="9:11" ht="12.75" customHeight="1">
      <c r="I357" s="16"/>
      <c r="J357" s="12"/>
      <c r="K357" s="12"/>
    </row>
    <row r="358" spans="9:11" ht="12.75" customHeight="1">
      <c r="I358" s="16"/>
      <c r="J358" s="12"/>
      <c r="K358" s="12"/>
    </row>
    <row r="359" spans="9:11" ht="12.75" customHeight="1">
      <c r="I359" s="16"/>
      <c r="J359" s="12"/>
      <c r="K359" s="12"/>
    </row>
    <row r="360" spans="9:11" ht="12.75" customHeight="1">
      <c r="I360" s="16"/>
      <c r="J360" s="12"/>
      <c r="K360" s="12"/>
    </row>
    <row r="361" spans="9:11" ht="12.75" customHeight="1">
      <c r="I361" s="16"/>
      <c r="J361" s="12"/>
      <c r="K361" s="12"/>
    </row>
    <row r="362" spans="9:11" ht="12.75" customHeight="1">
      <c r="I362" s="16"/>
      <c r="J362" s="12"/>
      <c r="K362" s="12"/>
    </row>
    <row r="363" spans="9:11" ht="12.75" customHeight="1">
      <c r="I363" s="16"/>
      <c r="J363" s="12"/>
      <c r="K363" s="12"/>
    </row>
    <row r="364" spans="9:11" ht="12.75" customHeight="1">
      <c r="I364" s="16"/>
      <c r="J364" s="12"/>
      <c r="K364" s="12"/>
    </row>
    <row r="365" spans="9:11" ht="12.75" customHeight="1">
      <c r="I365" s="16"/>
      <c r="J365" s="12"/>
      <c r="K365" s="12"/>
    </row>
    <row r="366" spans="9:11" ht="12.75" customHeight="1">
      <c r="I366" s="16"/>
      <c r="J366" s="12"/>
      <c r="K366" s="12"/>
    </row>
    <row r="367" spans="9:11" ht="12.75" customHeight="1">
      <c r="I367" s="16"/>
      <c r="J367" s="12"/>
      <c r="K367" s="12"/>
    </row>
    <row r="368" spans="9:11" ht="12.75" customHeight="1">
      <c r="I368" s="16"/>
      <c r="J368" s="12"/>
      <c r="K368" s="12"/>
    </row>
    <row r="369" spans="9:11" ht="12.75" customHeight="1">
      <c r="I369" s="16"/>
      <c r="J369" s="12"/>
      <c r="K369" s="12"/>
    </row>
    <row r="370" spans="9:11" ht="12.75" customHeight="1">
      <c r="I370" s="16"/>
      <c r="J370" s="12"/>
      <c r="K370" s="12"/>
    </row>
    <row r="371" spans="9:11" ht="12.75" customHeight="1">
      <c r="I371" s="16"/>
      <c r="J371" s="12"/>
      <c r="K371" s="12"/>
    </row>
    <row r="372" spans="9:11" ht="12.75" customHeight="1">
      <c r="I372" s="16"/>
      <c r="J372" s="12"/>
      <c r="K372" s="12"/>
    </row>
    <row r="373" spans="9:11" ht="12.75" customHeight="1">
      <c r="I373" s="16"/>
      <c r="J373" s="12"/>
      <c r="K373" s="12"/>
    </row>
    <row r="374" spans="9:11" ht="12.75" customHeight="1">
      <c r="I374" s="16"/>
      <c r="J374" s="12"/>
      <c r="K374" s="12"/>
    </row>
    <row r="375" spans="9:11" ht="12.75" customHeight="1">
      <c r="I375" s="16"/>
      <c r="J375" s="12"/>
      <c r="K375" s="12"/>
    </row>
    <row r="376" spans="9:11" ht="12.75" customHeight="1">
      <c r="I376" s="16"/>
      <c r="J376" s="12"/>
      <c r="K376" s="12"/>
    </row>
    <row r="377" spans="9:11" ht="12.75" customHeight="1">
      <c r="I377" s="16"/>
      <c r="J377" s="12"/>
      <c r="K377" s="12"/>
    </row>
    <row r="378" spans="9:11" ht="12.75" customHeight="1">
      <c r="I378" s="16"/>
      <c r="J378" s="12"/>
      <c r="K378" s="12"/>
    </row>
    <row r="379" spans="9:11" ht="12.75" customHeight="1">
      <c r="I379" s="16"/>
      <c r="J379" s="12"/>
      <c r="K379" s="12"/>
    </row>
    <row r="380" spans="9:11" ht="12.75" customHeight="1">
      <c r="I380" s="16"/>
      <c r="J380" s="12"/>
      <c r="K380" s="12"/>
    </row>
    <row r="381" spans="9:11" ht="12.75" customHeight="1">
      <c r="I381" s="16"/>
      <c r="J381" s="12"/>
      <c r="K381" s="12"/>
    </row>
    <row r="382" spans="9:11" ht="12.75" customHeight="1">
      <c r="I382" s="16"/>
      <c r="J382" s="12"/>
      <c r="K382" s="12"/>
    </row>
    <row r="383" spans="9:11" ht="12.75" customHeight="1">
      <c r="I383" s="16"/>
      <c r="J383" s="12"/>
      <c r="K383" s="12"/>
    </row>
    <row r="384" spans="9:11" ht="12.75" customHeight="1">
      <c r="I384" s="16"/>
      <c r="J384" s="12"/>
      <c r="K384" s="12"/>
    </row>
    <row r="385" spans="9:11" ht="12.75" customHeight="1">
      <c r="I385" s="16"/>
      <c r="J385" s="12"/>
      <c r="K385" s="12"/>
    </row>
    <row r="386" spans="9:11" ht="12.75" customHeight="1">
      <c r="I386" s="16"/>
      <c r="J386" s="12"/>
      <c r="K386" s="12"/>
    </row>
    <row r="387" spans="9:11" ht="12.75" customHeight="1">
      <c r="I387" s="16"/>
      <c r="J387" s="12"/>
      <c r="K387" s="12"/>
    </row>
    <row r="388" spans="9:11" ht="12.75" customHeight="1">
      <c r="I388" s="16"/>
      <c r="J388" s="12"/>
      <c r="K388" s="12"/>
    </row>
    <row r="389" spans="9:11" ht="12.75" customHeight="1">
      <c r="I389" s="16"/>
      <c r="J389" s="12"/>
      <c r="K389" s="12"/>
    </row>
    <row r="390" spans="9:11" ht="12.75" customHeight="1">
      <c r="I390" s="16"/>
      <c r="J390" s="12"/>
      <c r="K390" s="12"/>
    </row>
    <row r="391" spans="9:11" ht="12.75" customHeight="1">
      <c r="I391" s="16"/>
      <c r="J391" s="12"/>
      <c r="K391" s="12"/>
    </row>
    <row r="392" spans="9:11" ht="12.75" customHeight="1">
      <c r="I392" s="16"/>
      <c r="J392" s="12"/>
      <c r="K392" s="12"/>
    </row>
    <row r="393" spans="9:11" ht="12.75" customHeight="1">
      <c r="I393" s="16"/>
      <c r="J393" s="12"/>
      <c r="K393" s="12"/>
    </row>
    <row r="394" spans="9:11" ht="12.75" customHeight="1">
      <c r="I394" s="16"/>
      <c r="J394" s="12"/>
      <c r="K394" s="12"/>
    </row>
    <row r="395" spans="9:11" ht="12.75" customHeight="1">
      <c r="I395" s="16"/>
      <c r="J395" s="12"/>
      <c r="K395" s="12"/>
    </row>
    <row r="396" spans="9:11" ht="12.75" customHeight="1">
      <c r="I396" s="16"/>
      <c r="J396" s="12"/>
      <c r="K396" s="12"/>
    </row>
    <row r="397" spans="9:11" ht="12.75" customHeight="1">
      <c r="I397" s="16"/>
      <c r="J397" s="12"/>
      <c r="K397" s="12"/>
    </row>
    <row r="398" spans="9:11" ht="12.75" customHeight="1">
      <c r="I398" s="16"/>
      <c r="J398" s="12"/>
      <c r="K398" s="12"/>
    </row>
    <row r="399" spans="9:11" ht="12.75" customHeight="1">
      <c r="I399" s="16"/>
      <c r="J399" s="12"/>
      <c r="K399" s="12"/>
    </row>
    <row r="400" spans="9:11" ht="12.75" customHeight="1">
      <c r="I400" s="16"/>
      <c r="J400" s="12"/>
      <c r="K400" s="12"/>
    </row>
    <row r="401" spans="9:11" ht="12.75" customHeight="1">
      <c r="I401" s="16"/>
      <c r="J401" s="12"/>
      <c r="K401" s="12"/>
    </row>
    <row r="402" spans="9:11" ht="12.75" customHeight="1">
      <c r="I402" s="16"/>
      <c r="J402" s="12"/>
      <c r="K402" s="12"/>
    </row>
    <row r="403" spans="9:11" ht="12.75" customHeight="1">
      <c r="I403" s="16"/>
      <c r="J403" s="12"/>
      <c r="K403" s="12"/>
    </row>
    <row r="404" spans="9:11" ht="12.75" customHeight="1">
      <c r="I404" s="16"/>
      <c r="J404" s="12"/>
      <c r="K404" s="12"/>
    </row>
    <row r="405" spans="9:11" ht="12.75" customHeight="1">
      <c r="I405" s="16"/>
      <c r="J405" s="12"/>
      <c r="K405" s="12"/>
    </row>
    <row r="406" spans="9:11" ht="12.75" customHeight="1">
      <c r="I406" s="16"/>
      <c r="J406" s="12"/>
      <c r="K406" s="12"/>
    </row>
    <row r="407" spans="9:11" ht="12.75" customHeight="1">
      <c r="I407" s="16"/>
      <c r="J407" s="12"/>
      <c r="K407" s="12"/>
    </row>
    <row r="408" spans="9:11" ht="12.75" customHeight="1">
      <c r="I408" s="16"/>
      <c r="J408" s="12"/>
      <c r="K408" s="12"/>
    </row>
    <row r="409" spans="9:11" ht="12.75" customHeight="1">
      <c r="I409" s="16"/>
      <c r="J409" s="12"/>
      <c r="K409" s="12"/>
    </row>
    <row r="410" spans="9:11" ht="12.75" customHeight="1">
      <c r="I410" s="16"/>
      <c r="J410" s="12"/>
      <c r="K410" s="12"/>
    </row>
    <row r="411" spans="9:11" ht="12.75" customHeight="1">
      <c r="I411" s="16"/>
      <c r="J411" s="12"/>
      <c r="K411" s="12"/>
    </row>
    <row r="412" spans="9:11" ht="12.75" customHeight="1">
      <c r="I412" s="16"/>
      <c r="J412" s="12"/>
      <c r="K412" s="12"/>
    </row>
    <row r="413" spans="9:11" ht="12.75" customHeight="1">
      <c r="I413" s="16"/>
      <c r="J413" s="12"/>
      <c r="K413" s="12"/>
    </row>
    <row r="414" spans="9:11" ht="12.75" customHeight="1">
      <c r="I414" s="16"/>
      <c r="J414" s="12"/>
      <c r="K414" s="12"/>
    </row>
    <row r="415" spans="9:11" ht="12.75" customHeight="1">
      <c r="I415" s="16"/>
      <c r="J415" s="12"/>
      <c r="K415" s="12"/>
    </row>
    <row r="416" spans="9:11" ht="12.75" customHeight="1">
      <c r="I416" s="16"/>
      <c r="J416" s="12"/>
      <c r="K416" s="12"/>
    </row>
    <row r="417" spans="9:11" ht="12.75" customHeight="1">
      <c r="I417" s="16"/>
      <c r="J417" s="12"/>
      <c r="K417" s="12"/>
    </row>
    <row r="418" spans="9:11" ht="12.75" customHeight="1">
      <c r="I418" s="16"/>
      <c r="J418" s="12"/>
      <c r="K418" s="12"/>
    </row>
    <row r="419" spans="9:11" ht="12.75" customHeight="1">
      <c r="I419" s="16"/>
      <c r="J419" s="12"/>
      <c r="K419" s="12"/>
    </row>
    <row r="420" spans="9:11" ht="12.75" customHeight="1">
      <c r="I420" s="16"/>
      <c r="J420" s="12"/>
      <c r="K420" s="12"/>
    </row>
    <row r="421" spans="9:11" ht="12.75" customHeight="1">
      <c r="I421" s="16"/>
      <c r="J421" s="12"/>
      <c r="K421" s="12"/>
    </row>
    <row r="422" spans="9:11" ht="12.75" customHeight="1">
      <c r="I422" s="16"/>
      <c r="J422" s="12"/>
      <c r="K422" s="12"/>
    </row>
    <row r="423" spans="9:11" ht="12.75" customHeight="1">
      <c r="I423" s="16"/>
      <c r="J423" s="12"/>
      <c r="K423" s="12"/>
    </row>
    <row r="424" spans="9:11" ht="12.75" customHeight="1">
      <c r="I424" s="16"/>
      <c r="J424" s="12"/>
      <c r="K424" s="12"/>
    </row>
    <row r="425" spans="9:11" ht="12.75" customHeight="1">
      <c r="I425" s="16"/>
      <c r="J425" s="12"/>
      <c r="K425" s="12"/>
    </row>
    <row r="426" spans="9:11" ht="12.75" customHeight="1">
      <c r="I426" s="16"/>
      <c r="J426" s="12"/>
      <c r="K426" s="12"/>
    </row>
    <row r="427" spans="9:11" ht="12.75" customHeight="1">
      <c r="I427" s="16"/>
      <c r="J427" s="12"/>
      <c r="K427" s="12"/>
    </row>
    <row r="428" spans="9:11" ht="12.75" customHeight="1">
      <c r="I428" s="16"/>
      <c r="J428" s="12"/>
      <c r="K428" s="12"/>
    </row>
    <row r="429" spans="9:11" ht="12.75" customHeight="1">
      <c r="I429" s="16"/>
      <c r="J429" s="12"/>
      <c r="K429" s="12"/>
    </row>
    <row r="430" spans="9:11" ht="12.75" customHeight="1">
      <c r="I430" s="16"/>
      <c r="J430" s="12"/>
      <c r="K430" s="12"/>
    </row>
    <row r="431" spans="9:11" ht="12.75" customHeight="1">
      <c r="I431" s="16"/>
      <c r="J431" s="12"/>
      <c r="K431" s="12"/>
    </row>
    <row r="432" spans="9:11" ht="12.75" customHeight="1">
      <c r="I432" s="16"/>
      <c r="J432" s="12"/>
      <c r="K432" s="12"/>
    </row>
    <row r="433" spans="9:11" ht="12.75" customHeight="1">
      <c r="I433" s="16"/>
      <c r="J433" s="12"/>
      <c r="K433" s="12"/>
    </row>
    <row r="434" spans="9:11" ht="12.75" customHeight="1">
      <c r="I434" s="16"/>
      <c r="J434" s="12"/>
      <c r="K434" s="12"/>
    </row>
    <row r="435" spans="9:11" ht="12.75" customHeight="1">
      <c r="I435" s="16"/>
      <c r="J435" s="12"/>
      <c r="K435" s="12"/>
    </row>
    <row r="436" spans="9:11" ht="12.75" customHeight="1">
      <c r="I436" s="16"/>
      <c r="J436" s="12"/>
      <c r="K436" s="12"/>
    </row>
    <row r="437" spans="9:11" ht="12.75" customHeight="1">
      <c r="I437" s="16"/>
      <c r="J437" s="12"/>
      <c r="K437" s="12"/>
    </row>
    <row r="438" spans="9:11" ht="12.75" customHeight="1">
      <c r="I438" s="16"/>
      <c r="J438" s="12"/>
      <c r="K438" s="12"/>
    </row>
    <row r="439" spans="9:11" ht="12.75" customHeight="1">
      <c r="I439" s="16"/>
      <c r="J439" s="12"/>
      <c r="K439" s="12"/>
    </row>
    <row r="440" spans="9:11" ht="12.75" customHeight="1">
      <c r="I440" s="16"/>
      <c r="J440" s="12"/>
      <c r="K440" s="12"/>
    </row>
    <row r="441" spans="9:11" ht="12.75" customHeight="1">
      <c r="I441" s="16"/>
      <c r="J441" s="12"/>
      <c r="K441" s="12"/>
    </row>
    <row r="442" spans="9:11" ht="12.75" customHeight="1">
      <c r="I442" s="16"/>
      <c r="J442" s="12"/>
      <c r="K442" s="12"/>
    </row>
    <row r="443" spans="9:11" ht="12.75" customHeight="1">
      <c r="I443" s="16"/>
      <c r="J443" s="12"/>
      <c r="K443" s="12"/>
    </row>
    <row r="444" spans="9:11" ht="12.75" customHeight="1">
      <c r="I444" s="16"/>
      <c r="J444" s="12"/>
      <c r="K444" s="12"/>
    </row>
    <row r="445" spans="9:11" ht="12.75" customHeight="1">
      <c r="I445" s="16"/>
      <c r="J445" s="12"/>
      <c r="K445" s="12"/>
    </row>
    <row r="446" spans="9:11" ht="12.75" customHeight="1">
      <c r="I446" s="16"/>
      <c r="J446" s="12"/>
      <c r="K446" s="12"/>
    </row>
    <row r="447" spans="9:11" ht="12.75" customHeight="1">
      <c r="I447" s="16"/>
      <c r="J447" s="12"/>
      <c r="K447" s="12"/>
    </row>
    <row r="448" spans="9:11" ht="12.75" customHeight="1">
      <c r="I448" s="16"/>
      <c r="J448" s="12"/>
      <c r="K448" s="12"/>
    </row>
    <row r="449" spans="9:11" ht="12.75" customHeight="1">
      <c r="I449" s="16"/>
      <c r="J449" s="12"/>
      <c r="K449" s="12"/>
    </row>
    <row r="450" spans="9:11" ht="12.75" customHeight="1">
      <c r="I450" s="16"/>
      <c r="J450" s="12"/>
      <c r="K450" s="12"/>
    </row>
    <row r="451" spans="9:11" ht="12.75" customHeight="1">
      <c r="I451" s="16"/>
      <c r="J451" s="12"/>
      <c r="K451" s="12"/>
    </row>
    <row r="452" spans="9:11" ht="12.75" customHeight="1">
      <c r="I452" s="16"/>
      <c r="J452" s="12"/>
      <c r="K452" s="12"/>
    </row>
    <row r="453" spans="9:11" ht="12.75" customHeight="1">
      <c r="I453" s="16"/>
      <c r="J453" s="12"/>
      <c r="K453" s="12"/>
    </row>
    <row r="454" spans="9:11" ht="12.75" customHeight="1">
      <c r="I454" s="16"/>
      <c r="J454" s="12"/>
      <c r="K454" s="12"/>
    </row>
    <row r="455" spans="9:11" ht="12.75" customHeight="1">
      <c r="I455" s="16"/>
      <c r="J455" s="12"/>
      <c r="K455" s="12"/>
    </row>
    <row r="456" spans="9:11" ht="12.75" customHeight="1">
      <c r="I456" s="16"/>
      <c r="J456" s="12"/>
      <c r="K456" s="12"/>
    </row>
    <row r="457" spans="9:11" ht="12.75" customHeight="1">
      <c r="I457" s="16"/>
      <c r="J457" s="12"/>
      <c r="K457" s="12"/>
    </row>
    <row r="458" spans="9:11" ht="12.75" customHeight="1">
      <c r="I458" s="16"/>
      <c r="J458" s="12"/>
      <c r="K458" s="12"/>
    </row>
    <row r="459" spans="9:11" ht="12.75" customHeight="1">
      <c r="I459" s="16"/>
      <c r="J459" s="12"/>
      <c r="K459" s="12"/>
    </row>
    <row r="460" spans="9:11" ht="12.75" customHeight="1">
      <c r="I460" s="16"/>
      <c r="J460" s="12"/>
      <c r="K460" s="12"/>
    </row>
    <row r="461" spans="9:11" ht="12.75" customHeight="1">
      <c r="I461" s="16"/>
      <c r="J461" s="12"/>
      <c r="K461" s="12"/>
    </row>
    <row r="462" spans="9:11" ht="12.75" customHeight="1">
      <c r="I462" s="16"/>
      <c r="J462" s="12"/>
      <c r="K462" s="12"/>
    </row>
    <row r="463" spans="9:11" ht="12.75" customHeight="1">
      <c r="I463" s="16"/>
      <c r="J463" s="12"/>
      <c r="K463" s="12"/>
    </row>
    <row r="464" spans="9:11" ht="12.75" customHeight="1">
      <c r="I464" s="16"/>
      <c r="J464" s="12"/>
      <c r="K464" s="12"/>
    </row>
    <row r="465" spans="9:11" ht="12.75" customHeight="1">
      <c r="I465" s="16"/>
      <c r="J465" s="12"/>
      <c r="K465" s="12"/>
    </row>
    <row r="466" spans="9:11" ht="12.75" customHeight="1">
      <c r="I466" s="16"/>
      <c r="J466" s="12"/>
      <c r="K466" s="12"/>
    </row>
    <row r="467" spans="9:11" ht="12.75" customHeight="1">
      <c r="I467" s="16"/>
      <c r="J467" s="12"/>
      <c r="K467" s="12"/>
    </row>
    <row r="468" spans="9:11" ht="12.75" customHeight="1">
      <c r="I468" s="16"/>
      <c r="J468" s="12"/>
      <c r="K468" s="12"/>
    </row>
    <row r="469" spans="9:11" ht="12.75" customHeight="1">
      <c r="I469" s="16"/>
      <c r="J469" s="12"/>
      <c r="K469" s="12"/>
    </row>
    <row r="470" spans="9:11" ht="12.75" customHeight="1">
      <c r="I470" s="16"/>
      <c r="J470" s="12"/>
      <c r="K470" s="12"/>
    </row>
    <row r="471" spans="9:11" ht="12.75" customHeight="1">
      <c r="I471" s="16"/>
      <c r="J471" s="12"/>
      <c r="K471" s="12"/>
    </row>
    <row r="472" spans="9:11" ht="12.75" customHeight="1">
      <c r="I472" s="16"/>
      <c r="J472" s="12"/>
      <c r="K472" s="12"/>
    </row>
    <row r="473" spans="9:11" ht="12.75" customHeight="1">
      <c r="I473" s="16"/>
      <c r="J473" s="12"/>
      <c r="K473" s="12"/>
    </row>
    <row r="474" spans="9:11" ht="12.75" customHeight="1">
      <c r="I474" s="16"/>
      <c r="J474" s="12"/>
      <c r="K474" s="12"/>
    </row>
    <row r="475" spans="9:11" ht="12.75" customHeight="1">
      <c r="I475" s="16"/>
      <c r="J475" s="12"/>
      <c r="K475" s="12"/>
    </row>
    <row r="476" spans="9:11" ht="12.75" customHeight="1">
      <c r="I476" s="16"/>
      <c r="J476" s="12"/>
      <c r="K476" s="12"/>
    </row>
    <row r="477" spans="9:11" ht="12.75" customHeight="1">
      <c r="I477" s="16"/>
      <c r="J477" s="12"/>
      <c r="K477" s="12"/>
    </row>
    <row r="478" spans="9:11" ht="12.75" customHeight="1">
      <c r="I478" s="16"/>
      <c r="J478" s="12"/>
      <c r="K478" s="12"/>
    </row>
    <row r="479" spans="9:11" ht="12.75" customHeight="1">
      <c r="I479" s="16"/>
      <c r="J479" s="12"/>
      <c r="K479" s="12"/>
    </row>
    <row r="480" spans="9:11" ht="12.75" customHeight="1">
      <c r="I480" s="16"/>
      <c r="J480" s="12"/>
      <c r="K480" s="12"/>
    </row>
    <row r="481" spans="9:11" ht="12.75" customHeight="1">
      <c r="I481" s="16"/>
      <c r="J481" s="12"/>
      <c r="K481" s="12"/>
    </row>
    <row r="482" spans="9:11" ht="12.75" customHeight="1">
      <c r="I482" s="16"/>
      <c r="J482" s="12"/>
      <c r="K482" s="12"/>
    </row>
    <row r="483" spans="9:11" ht="12.75" customHeight="1">
      <c r="I483" s="16"/>
      <c r="J483" s="12"/>
      <c r="K483" s="12"/>
    </row>
    <row r="484" spans="9:11" ht="12.75" customHeight="1">
      <c r="I484" s="16"/>
      <c r="J484" s="12"/>
      <c r="K484" s="12"/>
    </row>
    <row r="485" spans="9:11" ht="12.75" customHeight="1">
      <c r="I485" s="16"/>
      <c r="J485" s="12"/>
      <c r="K485" s="12"/>
    </row>
    <row r="486" spans="9:11" ht="12.75" customHeight="1">
      <c r="I486" s="16"/>
      <c r="J486" s="12"/>
      <c r="K486" s="12"/>
    </row>
    <row r="487" spans="9:11" ht="12.75" customHeight="1">
      <c r="I487" s="16"/>
      <c r="J487" s="12"/>
      <c r="K487" s="12"/>
    </row>
    <row r="488" spans="9:11" ht="12.75" customHeight="1">
      <c r="I488" s="16"/>
      <c r="J488" s="12"/>
      <c r="K488" s="12"/>
    </row>
    <row r="489" spans="9:11" ht="12.75" customHeight="1">
      <c r="I489" s="16"/>
      <c r="J489" s="12"/>
      <c r="K489" s="12"/>
    </row>
    <row r="490" spans="9:11" ht="12.75" customHeight="1">
      <c r="I490" s="16"/>
      <c r="J490" s="12"/>
      <c r="K490" s="12"/>
    </row>
    <row r="491" spans="9:11" ht="12.75" customHeight="1">
      <c r="I491" s="16"/>
      <c r="J491" s="12"/>
      <c r="K491" s="12"/>
    </row>
    <row r="492" spans="9:11" ht="12.75" customHeight="1">
      <c r="I492" s="16"/>
      <c r="J492" s="12"/>
      <c r="K492" s="12"/>
    </row>
    <row r="493" spans="9:11" ht="12.75" customHeight="1">
      <c r="I493" s="16"/>
      <c r="J493" s="12"/>
      <c r="K493" s="12"/>
    </row>
    <row r="494" spans="9:11" ht="12.75" customHeight="1">
      <c r="I494" s="16"/>
      <c r="J494" s="12"/>
      <c r="K494" s="12"/>
    </row>
    <row r="495" spans="9:11" ht="12.75" customHeight="1">
      <c r="I495" s="16"/>
      <c r="J495" s="12"/>
      <c r="K495" s="12"/>
    </row>
    <row r="496" spans="9:11" ht="12.75" customHeight="1">
      <c r="I496" s="16"/>
      <c r="J496" s="12"/>
      <c r="K496" s="12"/>
    </row>
    <row r="497" spans="9:11" ht="12.75" customHeight="1">
      <c r="I497" s="16"/>
      <c r="J497" s="12"/>
      <c r="K497" s="12"/>
    </row>
    <row r="498" spans="9:11" ht="12.75" customHeight="1">
      <c r="I498" s="16"/>
      <c r="J498" s="12"/>
      <c r="K498" s="12"/>
    </row>
    <row r="499" spans="9:11" ht="12.75" customHeight="1">
      <c r="I499" s="16"/>
      <c r="J499" s="12"/>
      <c r="K499" s="12"/>
    </row>
    <row r="500" spans="9:11" ht="12.75" customHeight="1">
      <c r="I500" s="16"/>
      <c r="J500" s="12"/>
      <c r="K500" s="12"/>
    </row>
    <row r="501" spans="9:11" ht="12.75" customHeight="1">
      <c r="I501" s="16"/>
      <c r="J501" s="12"/>
      <c r="K501" s="12"/>
    </row>
    <row r="502" spans="9:11" ht="12.75" customHeight="1">
      <c r="I502" s="16"/>
      <c r="J502" s="12"/>
      <c r="K502" s="12"/>
    </row>
    <row r="503" spans="9:11" ht="12.75" customHeight="1">
      <c r="I503" s="16"/>
      <c r="J503" s="12"/>
      <c r="K503" s="12"/>
    </row>
    <row r="504" spans="9:11" ht="12.75" customHeight="1">
      <c r="I504" s="16"/>
      <c r="J504" s="12"/>
      <c r="K504" s="12"/>
    </row>
    <row r="505" spans="9:11" ht="12.75" customHeight="1">
      <c r="I505" s="16"/>
      <c r="J505" s="12"/>
      <c r="K505" s="12"/>
    </row>
    <row r="506" spans="9:11" ht="12.75" customHeight="1">
      <c r="I506" s="16"/>
      <c r="J506" s="12"/>
      <c r="K506" s="12"/>
    </row>
    <row r="507" spans="9:11" ht="12.75" customHeight="1">
      <c r="I507" s="16"/>
      <c r="J507" s="12"/>
      <c r="K507" s="12"/>
    </row>
    <row r="508" spans="9:11" ht="12.75" customHeight="1">
      <c r="I508" s="16"/>
      <c r="J508" s="12"/>
      <c r="K508" s="12"/>
    </row>
    <row r="509" spans="9:11" ht="12.75" customHeight="1">
      <c r="I509" s="16"/>
      <c r="J509" s="12"/>
      <c r="K509" s="12"/>
    </row>
    <row r="510" spans="9:11" ht="12.75" customHeight="1">
      <c r="I510" s="16"/>
      <c r="J510" s="12"/>
      <c r="K510" s="12"/>
    </row>
    <row r="511" spans="9:11" ht="12.75" customHeight="1">
      <c r="I511" s="16"/>
      <c r="J511" s="12"/>
      <c r="K511" s="12"/>
    </row>
    <row r="512" spans="9:11" ht="12.75" customHeight="1">
      <c r="I512" s="16"/>
      <c r="J512" s="12"/>
      <c r="K512" s="12"/>
    </row>
    <row r="513" spans="9:11" ht="12.75" customHeight="1">
      <c r="I513" s="16"/>
      <c r="J513" s="12"/>
      <c r="K513" s="12"/>
    </row>
    <row r="514" spans="9:11" ht="12.75" customHeight="1">
      <c r="I514" s="16"/>
      <c r="J514" s="12"/>
      <c r="K514" s="12"/>
    </row>
    <row r="515" spans="9:11" ht="12.75" customHeight="1">
      <c r="I515" s="16"/>
      <c r="J515" s="12"/>
      <c r="K515" s="12"/>
    </row>
    <row r="516" spans="9:11" ht="12.75" customHeight="1">
      <c r="I516" s="16"/>
      <c r="J516" s="12"/>
      <c r="K516" s="12"/>
    </row>
    <row r="517" spans="9:11" ht="12.75" customHeight="1">
      <c r="I517" s="16"/>
      <c r="J517" s="12"/>
      <c r="K517" s="12"/>
    </row>
    <row r="518" spans="9:11" ht="12.75" customHeight="1">
      <c r="I518" s="16"/>
      <c r="J518" s="12"/>
      <c r="K518" s="12"/>
    </row>
    <row r="519" spans="9:11" ht="12.75" customHeight="1">
      <c r="I519" s="16"/>
      <c r="J519" s="12"/>
      <c r="K519" s="12"/>
    </row>
    <row r="520" spans="9:11" ht="12.75" customHeight="1">
      <c r="I520" s="16"/>
      <c r="J520" s="12"/>
      <c r="K520" s="12"/>
    </row>
    <row r="521" spans="9:11" ht="12.75" customHeight="1">
      <c r="I521" s="16"/>
      <c r="J521" s="12"/>
      <c r="K521" s="12"/>
    </row>
    <row r="522" spans="9:11" ht="12.75" customHeight="1">
      <c r="I522" s="16"/>
      <c r="J522" s="12"/>
      <c r="K522" s="12"/>
    </row>
    <row r="523" spans="9:11" ht="12.75" customHeight="1">
      <c r="I523" s="16"/>
      <c r="J523" s="12"/>
      <c r="K523" s="12"/>
    </row>
    <row r="524" spans="9:11" ht="12.75" customHeight="1">
      <c r="I524" s="16"/>
      <c r="J524" s="12"/>
      <c r="K524" s="12"/>
    </row>
    <row r="525" spans="9:11" ht="12.75" customHeight="1">
      <c r="I525" s="16"/>
      <c r="J525" s="12"/>
      <c r="K525" s="12"/>
    </row>
    <row r="526" spans="9:11" ht="12.75" customHeight="1">
      <c r="I526" s="16"/>
      <c r="J526" s="12"/>
      <c r="K526" s="12"/>
    </row>
    <row r="527" spans="9:11" ht="12.75" customHeight="1">
      <c r="I527" s="16"/>
      <c r="J527" s="12"/>
      <c r="K527" s="12"/>
    </row>
    <row r="528" spans="9:11" ht="12.75" customHeight="1">
      <c r="I528" s="16"/>
      <c r="J528" s="12"/>
      <c r="K528" s="12"/>
    </row>
    <row r="529" spans="9:11" ht="12.75" customHeight="1">
      <c r="I529" s="16"/>
      <c r="J529" s="12"/>
      <c r="K529" s="12"/>
    </row>
    <row r="530" spans="9:11" ht="12.75" customHeight="1">
      <c r="I530" s="16"/>
      <c r="J530" s="12"/>
      <c r="K530" s="12"/>
    </row>
    <row r="531" spans="9:11" ht="12.75" customHeight="1">
      <c r="I531" s="16"/>
      <c r="J531" s="12"/>
      <c r="K531" s="12"/>
    </row>
    <row r="532" spans="9:11" ht="12.75" customHeight="1">
      <c r="I532" s="16"/>
      <c r="J532" s="12"/>
      <c r="K532" s="12"/>
    </row>
    <row r="533" spans="9:11" ht="12.75" customHeight="1">
      <c r="I533" s="16"/>
      <c r="J533" s="12"/>
      <c r="K533" s="12"/>
    </row>
    <row r="534" spans="9:11" ht="12.75" customHeight="1">
      <c r="I534" s="16"/>
      <c r="J534" s="12"/>
      <c r="K534" s="12"/>
    </row>
    <row r="535" spans="9:11" ht="12.75" customHeight="1">
      <c r="I535" s="16"/>
      <c r="J535" s="12"/>
      <c r="K535" s="12"/>
    </row>
    <row r="536" spans="9:11" ht="12.75" customHeight="1">
      <c r="I536" s="16"/>
      <c r="J536" s="12"/>
      <c r="K536" s="12"/>
    </row>
    <row r="537" spans="9:11" ht="12.75" customHeight="1">
      <c r="I537" s="16"/>
      <c r="J537" s="12"/>
      <c r="K537" s="12"/>
    </row>
    <row r="538" spans="9:11" ht="12.75" customHeight="1">
      <c r="I538" s="16"/>
      <c r="J538" s="12"/>
      <c r="K538" s="12"/>
    </row>
    <row r="539" spans="9:11" ht="12.75" customHeight="1">
      <c r="I539" s="16"/>
      <c r="J539" s="12"/>
      <c r="K539" s="12"/>
    </row>
    <row r="540" spans="9:11" ht="12.75" customHeight="1">
      <c r="I540" s="16"/>
      <c r="J540" s="12"/>
      <c r="K540" s="12"/>
    </row>
    <row r="541" spans="9:11" ht="12.75" customHeight="1">
      <c r="I541" s="16"/>
      <c r="J541" s="12"/>
      <c r="K541" s="12"/>
    </row>
    <row r="542" spans="9:11" ht="12.75" customHeight="1">
      <c r="I542" s="16"/>
      <c r="J542" s="12"/>
      <c r="K542" s="12"/>
    </row>
    <row r="543" spans="9:11" ht="12.75" customHeight="1">
      <c r="I543" s="16"/>
      <c r="J543" s="12"/>
      <c r="K543" s="12"/>
    </row>
    <row r="544" spans="9:11" ht="12.75" customHeight="1">
      <c r="I544" s="16"/>
      <c r="J544" s="12"/>
      <c r="K544" s="12"/>
    </row>
    <row r="545" spans="9:11" ht="12.75" customHeight="1">
      <c r="I545" s="16"/>
      <c r="J545" s="12"/>
      <c r="K545" s="12"/>
    </row>
    <row r="546" spans="9:11" ht="12.75" customHeight="1">
      <c r="I546" s="16"/>
      <c r="J546" s="12"/>
      <c r="K546" s="12"/>
    </row>
    <row r="547" spans="9:11" ht="12.75" customHeight="1">
      <c r="I547" s="16"/>
      <c r="J547" s="12"/>
      <c r="K547" s="12"/>
    </row>
    <row r="548" spans="9:11" ht="12.75" customHeight="1">
      <c r="I548" s="16"/>
      <c r="J548" s="12"/>
      <c r="K548" s="12"/>
    </row>
    <row r="549" spans="9:11" ht="12.75" customHeight="1">
      <c r="I549" s="16"/>
      <c r="J549" s="12"/>
      <c r="K549" s="12"/>
    </row>
    <row r="550" spans="9:11" ht="12.75" customHeight="1">
      <c r="I550" s="16"/>
      <c r="J550" s="12"/>
      <c r="K550" s="12"/>
    </row>
    <row r="551" spans="9:11" ht="12.75" customHeight="1">
      <c r="I551" s="16"/>
      <c r="J551" s="12"/>
      <c r="K551" s="12"/>
    </row>
    <row r="552" spans="9:11" ht="12.75" customHeight="1">
      <c r="I552" s="16"/>
      <c r="J552" s="12"/>
      <c r="K552" s="12"/>
    </row>
    <row r="553" spans="9:11" ht="12.75" customHeight="1">
      <c r="I553" s="16"/>
      <c r="J553" s="12"/>
      <c r="K553" s="12"/>
    </row>
    <row r="554" spans="9:11" ht="12.75" customHeight="1">
      <c r="I554" s="16"/>
      <c r="J554" s="12"/>
      <c r="K554" s="12"/>
    </row>
    <row r="555" spans="9:11" ht="12.75" customHeight="1">
      <c r="I555" s="16"/>
      <c r="J555" s="12"/>
      <c r="K555" s="12"/>
    </row>
    <row r="556" spans="9:11" ht="12.75" customHeight="1">
      <c r="I556" s="16"/>
      <c r="J556" s="12"/>
      <c r="K556" s="12"/>
    </row>
    <row r="557" spans="9:11" ht="12.75" customHeight="1">
      <c r="I557" s="16"/>
      <c r="J557" s="12"/>
      <c r="K557" s="12"/>
    </row>
    <row r="558" spans="9:11" ht="12.75" customHeight="1">
      <c r="I558" s="16"/>
      <c r="J558" s="12"/>
      <c r="K558" s="12"/>
    </row>
    <row r="559" spans="9:11" ht="12.75" customHeight="1">
      <c r="I559" s="16"/>
      <c r="J559" s="12"/>
      <c r="K559" s="12"/>
    </row>
    <row r="560" spans="9:11" ht="12.75" customHeight="1">
      <c r="I560" s="16"/>
      <c r="J560" s="12"/>
      <c r="K560" s="12"/>
    </row>
    <row r="561" spans="9:11" ht="12.75" customHeight="1">
      <c r="I561" s="16"/>
      <c r="J561" s="12"/>
      <c r="K561" s="12"/>
    </row>
    <row r="562" spans="9:11" ht="12.75" customHeight="1">
      <c r="I562" s="16"/>
      <c r="J562" s="12"/>
      <c r="K562" s="12"/>
    </row>
    <row r="563" spans="9:11" ht="12.75" customHeight="1">
      <c r="I563" s="16"/>
      <c r="J563" s="12"/>
      <c r="K563" s="12"/>
    </row>
    <row r="564" spans="9:11" ht="12.75" customHeight="1">
      <c r="I564" s="16"/>
      <c r="J564" s="12"/>
      <c r="K564" s="12"/>
    </row>
    <row r="565" spans="9:11" ht="12.75" customHeight="1">
      <c r="I565" s="16"/>
      <c r="J565" s="12"/>
      <c r="K565" s="12"/>
    </row>
    <row r="566" spans="9:11" ht="12.75" customHeight="1">
      <c r="I566" s="16"/>
      <c r="J566" s="12"/>
      <c r="K566" s="12"/>
    </row>
    <row r="567" spans="9:11" ht="12.75" customHeight="1">
      <c r="I567" s="16"/>
      <c r="J567" s="12"/>
      <c r="K567" s="12"/>
    </row>
    <row r="568" spans="9:11" ht="12.75" customHeight="1">
      <c r="I568" s="16"/>
      <c r="J568" s="12"/>
      <c r="K568" s="12"/>
    </row>
    <row r="569" spans="9:11" ht="12.75" customHeight="1">
      <c r="I569" s="16"/>
      <c r="J569" s="12"/>
      <c r="K569" s="12"/>
    </row>
    <row r="570" spans="9:11" ht="12.75" customHeight="1">
      <c r="I570" s="16"/>
      <c r="J570" s="12"/>
      <c r="K570" s="12"/>
    </row>
    <row r="571" spans="9:11" ht="12.75" customHeight="1">
      <c r="I571" s="16"/>
      <c r="J571" s="12"/>
      <c r="K571" s="12"/>
    </row>
    <row r="572" spans="9:11" ht="12.75" customHeight="1">
      <c r="I572" s="16"/>
      <c r="J572" s="12"/>
      <c r="K572" s="12"/>
    </row>
    <row r="573" spans="9:11" ht="12.75" customHeight="1">
      <c r="I573" s="16"/>
      <c r="J573" s="12"/>
      <c r="K573" s="12"/>
    </row>
    <row r="574" spans="9:11" ht="12.75" customHeight="1">
      <c r="I574" s="16"/>
      <c r="J574" s="12"/>
      <c r="K574" s="12"/>
    </row>
    <row r="575" spans="9:11" ht="12.75" customHeight="1">
      <c r="I575" s="16"/>
      <c r="J575" s="12"/>
      <c r="K575" s="12"/>
    </row>
    <row r="576" spans="9:11" ht="12.75" customHeight="1">
      <c r="I576" s="16"/>
      <c r="J576" s="12"/>
      <c r="K576" s="12"/>
    </row>
    <row r="577" spans="9:11" ht="12.75" customHeight="1">
      <c r="I577" s="16"/>
      <c r="J577" s="12"/>
      <c r="K577" s="12"/>
    </row>
    <row r="578" spans="9:11" ht="12.75" customHeight="1">
      <c r="I578" s="16"/>
      <c r="J578" s="12"/>
      <c r="K578" s="12"/>
    </row>
    <row r="579" spans="9:11" ht="12.75" customHeight="1">
      <c r="I579" s="16"/>
      <c r="J579" s="12"/>
      <c r="K579" s="12"/>
    </row>
    <row r="580" spans="9:11" ht="12.75" customHeight="1">
      <c r="I580" s="16"/>
      <c r="J580" s="12"/>
      <c r="K580" s="12"/>
    </row>
    <row r="581" spans="9:11" ht="12.75" customHeight="1">
      <c r="I581" s="16"/>
      <c r="J581" s="12"/>
      <c r="K581" s="12"/>
    </row>
    <row r="582" spans="9:11" ht="12.75" customHeight="1">
      <c r="I582" s="16"/>
      <c r="J582" s="12"/>
      <c r="K582" s="12"/>
    </row>
    <row r="583" spans="9:11" ht="12.75" customHeight="1">
      <c r="I583" s="16"/>
      <c r="J583" s="12"/>
      <c r="K583" s="12"/>
    </row>
    <row r="584" spans="9:11" ht="12.75" customHeight="1">
      <c r="I584" s="16"/>
      <c r="J584" s="12"/>
      <c r="K584" s="12"/>
    </row>
    <row r="585" spans="9:11" ht="12.75" customHeight="1">
      <c r="I585" s="16"/>
      <c r="J585" s="12"/>
      <c r="K585" s="12"/>
    </row>
    <row r="586" spans="9:11" ht="12.75" customHeight="1">
      <c r="I586" s="16"/>
      <c r="J586" s="12"/>
      <c r="K586" s="12"/>
    </row>
    <row r="587" spans="9:11" ht="12.75" customHeight="1">
      <c r="I587" s="16"/>
      <c r="J587" s="12"/>
      <c r="K587" s="12"/>
    </row>
    <row r="588" spans="9:11" ht="12.75" customHeight="1">
      <c r="I588" s="16"/>
      <c r="J588" s="12"/>
      <c r="K588" s="12"/>
    </row>
    <row r="589" spans="9:11" ht="12.75" customHeight="1">
      <c r="I589" s="16"/>
      <c r="J589" s="12"/>
      <c r="K589" s="12"/>
    </row>
    <row r="590" spans="9:11" ht="12.75" customHeight="1">
      <c r="I590" s="16"/>
      <c r="J590" s="12"/>
      <c r="K590" s="12"/>
    </row>
    <row r="591" spans="9:11" ht="12.75" customHeight="1">
      <c r="I591" s="16"/>
      <c r="J591" s="12"/>
      <c r="K591" s="12"/>
    </row>
    <row r="592" spans="9:11" ht="12.75" customHeight="1">
      <c r="I592" s="16"/>
      <c r="J592" s="12"/>
      <c r="K592" s="12"/>
    </row>
    <row r="593" spans="9:11" ht="12.75" customHeight="1">
      <c r="I593" s="16"/>
      <c r="J593" s="12"/>
      <c r="K593" s="12"/>
    </row>
    <row r="594" spans="9:11" ht="12.75" customHeight="1">
      <c r="I594" s="16"/>
      <c r="J594" s="12"/>
      <c r="K594" s="12"/>
    </row>
    <row r="595" spans="9:11" ht="12.75" customHeight="1">
      <c r="I595" s="16"/>
      <c r="J595" s="12"/>
      <c r="K595" s="12"/>
    </row>
    <row r="596" spans="9:11" ht="12.75" customHeight="1">
      <c r="I596" s="16"/>
      <c r="J596" s="12"/>
      <c r="K596" s="12"/>
    </row>
    <row r="597" spans="9:11" ht="12.75" customHeight="1">
      <c r="I597" s="16"/>
      <c r="J597" s="12"/>
      <c r="K597" s="12"/>
    </row>
    <row r="598" spans="9:11" ht="12.75" customHeight="1">
      <c r="I598" s="16"/>
      <c r="J598" s="12"/>
      <c r="K598" s="12"/>
    </row>
    <row r="599" spans="9:11" ht="12.75" customHeight="1">
      <c r="I599" s="16"/>
      <c r="J599" s="12"/>
      <c r="K599" s="12"/>
    </row>
    <row r="600" spans="9:11" ht="12.75" customHeight="1">
      <c r="I600" s="16"/>
      <c r="J600" s="12"/>
      <c r="K600" s="12"/>
    </row>
    <row r="601" spans="9:11" ht="12.75" customHeight="1">
      <c r="I601" s="16"/>
      <c r="J601" s="12"/>
      <c r="K601" s="12"/>
    </row>
    <row r="602" spans="9:11" ht="12.75" customHeight="1">
      <c r="I602" s="16"/>
      <c r="J602" s="12"/>
      <c r="K602" s="12"/>
    </row>
    <row r="603" spans="9:11" ht="12.75" customHeight="1">
      <c r="I603" s="16"/>
      <c r="J603" s="12"/>
      <c r="K603" s="12"/>
    </row>
    <row r="604" spans="9:11" ht="12.75" customHeight="1">
      <c r="I604" s="16"/>
      <c r="J604" s="12"/>
      <c r="K604" s="12"/>
    </row>
    <row r="605" spans="9:11" ht="12.75" customHeight="1">
      <c r="I605" s="16"/>
      <c r="J605" s="12"/>
      <c r="K605" s="12"/>
    </row>
    <row r="606" spans="9:11" ht="12.75" customHeight="1">
      <c r="I606" s="16"/>
      <c r="J606" s="12"/>
      <c r="K606" s="12"/>
    </row>
    <row r="607" spans="9:11" ht="12.75" customHeight="1">
      <c r="I607" s="16"/>
      <c r="J607" s="12"/>
      <c r="K607" s="12"/>
    </row>
    <row r="608" spans="9:11" ht="12.75" customHeight="1">
      <c r="I608" s="16"/>
      <c r="J608" s="12"/>
      <c r="K608" s="12"/>
    </row>
    <row r="609" spans="9:11" ht="12.75" customHeight="1">
      <c r="I609" s="16"/>
      <c r="J609" s="12"/>
      <c r="K609" s="12"/>
    </row>
    <row r="610" spans="9:11" ht="12.75" customHeight="1">
      <c r="I610" s="16"/>
      <c r="J610" s="12"/>
      <c r="K610" s="12"/>
    </row>
    <row r="611" spans="9:11" ht="12.75" customHeight="1">
      <c r="I611" s="16"/>
      <c r="J611" s="12"/>
      <c r="K611" s="12"/>
    </row>
    <row r="612" spans="9:11" ht="12.75" customHeight="1">
      <c r="I612" s="16"/>
      <c r="J612" s="12"/>
      <c r="K612" s="12"/>
    </row>
    <row r="613" spans="9:11" ht="12.75" customHeight="1">
      <c r="I613" s="16"/>
      <c r="J613" s="12"/>
      <c r="K613" s="12"/>
    </row>
    <row r="614" spans="9:11" ht="12.75" customHeight="1">
      <c r="I614" s="16"/>
      <c r="J614" s="12"/>
      <c r="K614" s="12"/>
    </row>
    <row r="615" spans="9:11" ht="12.75" customHeight="1">
      <c r="I615" s="16"/>
      <c r="J615" s="12"/>
      <c r="K615" s="12"/>
    </row>
    <row r="616" spans="9:11" ht="12.75" customHeight="1">
      <c r="I616" s="16"/>
      <c r="J616" s="12"/>
      <c r="K616" s="12"/>
    </row>
    <row r="617" spans="9:11" ht="12.75" customHeight="1">
      <c r="I617" s="16"/>
      <c r="J617" s="12"/>
      <c r="K617" s="12"/>
    </row>
    <row r="618" spans="9:11" ht="12.75" customHeight="1">
      <c r="I618" s="16"/>
      <c r="J618" s="12"/>
      <c r="K618" s="12"/>
    </row>
    <row r="619" spans="9:11" ht="12.75" customHeight="1">
      <c r="I619" s="16"/>
      <c r="J619" s="12"/>
      <c r="K619" s="12"/>
    </row>
    <row r="620" spans="9:11" ht="12.75" customHeight="1">
      <c r="I620" s="16"/>
      <c r="J620" s="12"/>
      <c r="K620" s="12"/>
    </row>
    <row r="621" spans="9:11" ht="12.75" customHeight="1">
      <c r="I621" s="16"/>
      <c r="J621" s="12"/>
      <c r="K621" s="12"/>
    </row>
    <row r="622" spans="9:11" ht="12.75" customHeight="1">
      <c r="I622" s="16"/>
      <c r="J622" s="12"/>
      <c r="K622" s="12"/>
    </row>
    <row r="623" spans="9:11" ht="12.75" customHeight="1">
      <c r="I623" s="16"/>
      <c r="J623" s="12"/>
      <c r="K623" s="12"/>
    </row>
    <row r="624" spans="9:11" ht="12.75" customHeight="1">
      <c r="I624" s="16"/>
      <c r="J624" s="12"/>
      <c r="K624" s="12"/>
    </row>
    <row r="625" spans="9:11" ht="12.75" customHeight="1">
      <c r="I625" s="16"/>
      <c r="J625" s="12"/>
      <c r="K625" s="12"/>
    </row>
    <row r="626" spans="9:11" ht="12.75" customHeight="1">
      <c r="I626" s="16"/>
      <c r="J626" s="12"/>
      <c r="K626" s="12"/>
    </row>
    <row r="627" spans="9:11" ht="12.75" customHeight="1">
      <c r="I627" s="16"/>
      <c r="J627" s="12"/>
      <c r="K627" s="12"/>
    </row>
    <row r="628" spans="9:11" ht="12.75" customHeight="1">
      <c r="I628" s="16"/>
      <c r="J628" s="12"/>
      <c r="K628" s="12"/>
    </row>
    <row r="629" spans="9:11" ht="12.75" customHeight="1">
      <c r="I629" s="16"/>
      <c r="J629" s="12"/>
      <c r="K629" s="12"/>
    </row>
    <row r="630" spans="9:11" ht="12.75" customHeight="1">
      <c r="I630" s="16"/>
      <c r="J630" s="12"/>
      <c r="K630" s="12"/>
    </row>
    <row r="631" spans="9:11" ht="12.75" customHeight="1">
      <c r="I631" s="16"/>
      <c r="J631" s="12"/>
      <c r="K631" s="12"/>
    </row>
    <row r="632" spans="9:11" ht="12.75" customHeight="1">
      <c r="I632" s="16"/>
      <c r="J632" s="12"/>
      <c r="K632" s="12"/>
    </row>
    <row r="633" spans="9:11" ht="12.75" customHeight="1">
      <c r="I633" s="16"/>
      <c r="J633" s="12"/>
      <c r="K633" s="12"/>
    </row>
    <row r="634" spans="9:11" ht="12.75" customHeight="1">
      <c r="I634" s="16"/>
      <c r="J634" s="12"/>
      <c r="K634" s="12"/>
    </row>
    <row r="635" spans="9:11" ht="12.75" customHeight="1">
      <c r="I635" s="16"/>
      <c r="J635" s="12"/>
      <c r="K635" s="12"/>
    </row>
    <row r="636" spans="9:11" ht="12.75" customHeight="1">
      <c r="I636" s="16"/>
      <c r="J636" s="12"/>
      <c r="K636" s="12"/>
    </row>
    <row r="637" spans="9:11" ht="12.75" customHeight="1">
      <c r="I637" s="16"/>
      <c r="J637" s="12"/>
      <c r="K637" s="12"/>
    </row>
    <row r="638" spans="9:11" ht="12.75" customHeight="1">
      <c r="I638" s="16"/>
      <c r="J638" s="12"/>
      <c r="K638" s="12"/>
    </row>
    <row r="639" spans="9:11" ht="12.75" customHeight="1">
      <c r="I639" s="16"/>
      <c r="J639" s="12"/>
      <c r="K639" s="12"/>
    </row>
    <row r="640" spans="9:11" ht="12.75" customHeight="1">
      <c r="I640" s="16"/>
      <c r="J640" s="12"/>
      <c r="K640" s="12"/>
    </row>
    <row r="641" spans="9:11" ht="12.75" customHeight="1">
      <c r="I641" s="16"/>
      <c r="J641" s="12"/>
      <c r="K641" s="12"/>
    </row>
    <row r="642" spans="9:11" ht="12.75" customHeight="1">
      <c r="I642" s="16"/>
      <c r="J642" s="12"/>
      <c r="K642" s="12"/>
    </row>
    <row r="643" spans="9:11" ht="12.75" customHeight="1">
      <c r="I643" s="16"/>
      <c r="J643" s="12"/>
      <c r="K643" s="12"/>
    </row>
    <row r="644" spans="9:11" ht="12.75" customHeight="1">
      <c r="I644" s="16"/>
      <c r="J644" s="12"/>
      <c r="K644" s="12"/>
    </row>
    <row r="645" spans="9:11" ht="12.75" customHeight="1">
      <c r="I645" s="16"/>
      <c r="J645" s="12"/>
      <c r="K645" s="12"/>
    </row>
    <row r="646" spans="9:11" ht="12.75" customHeight="1">
      <c r="I646" s="16"/>
      <c r="J646" s="12"/>
      <c r="K646" s="12"/>
    </row>
    <row r="647" spans="9:11" ht="12.75" customHeight="1">
      <c r="I647" s="16"/>
      <c r="J647" s="12"/>
      <c r="K647" s="12"/>
    </row>
    <row r="648" spans="9:11" ht="12.75" customHeight="1">
      <c r="I648" s="16"/>
      <c r="J648" s="12"/>
      <c r="K648" s="12"/>
    </row>
    <row r="649" spans="9:11" ht="12.75" customHeight="1">
      <c r="I649" s="16"/>
      <c r="J649" s="12"/>
      <c r="K649" s="12"/>
    </row>
    <row r="650" spans="9:11" ht="12.75" customHeight="1">
      <c r="I650" s="16"/>
      <c r="J650" s="12"/>
      <c r="K650" s="12"/>
    </row>
    <row r="651" spans="9:11" ht="12.75" customHeight="1">
      <c r="I651" s="16"/>
      <c r="J651" s="12"/>
      <c r="K651" s="12"/>
    </row>
    <row r="652" spans="9:11" ht="12.75" customHeight="1">
      <c r="I652" s="16"/>
      <c r="J652" s="12"/>
      <c r="K652" s="12"/>
    </row>
    <row r="653" spans="9:11" ht="12.75" customHeight="1">
      <c r="I653" s="16"/>
      <c r="J653" s="12"/>
      <c r="K653" s="12"/>
    </row>
    <row r="654" spans="9:11" ht="12.75" customHeight="1">
      <c r="I654" s="16"/>
      <c r="J654" s="12"/>
      <c r="K654" s="12"/>
    </row>
    <row r="655" spans="9:11" ht="12.75" customHeight="1">
      <c r="I655" s="16"/>
      <c r="J655" s="12"/>
      <c r="K655" s="12"/>
    </row>
    <row r="656" spans="9:11" ht="12.75" customHeight="1">
      <c r="I656" s="16"/>
      <c r="J656" s="12"/>
      <c r="K656" s="12"/>
    </row>
    <row r="657" spans="9:11" ht="12.75" customHeight="1">
      <c r="I657" s="16"/>
      <c r="J657" s="12"/>
      <c r="K657" s="12"/>
    </row>
    <row r="658" spans="9:11" ht="12.75" customHeight="1">
      <c r="I658" s="16"/>
      <c r="J658" s="12"/>
      <c r="K658" s="12"/>
    </row>
    <row r="659" spans="9:11" ht="12.75" customHeight="1">
      <c r="I659" s="16"/>
      <c r="J659" s="12"/>
      <c r="K659" s="12"/>
    </row>
    <row r="660" spans="9:11" ht="12.75" customHeight="1">
      <c r="I660" s="16"/>
      <c r="J660" s="12"/>
      <c r="K660" s="12"/>
    </row>
    <row r="661" spans="9:11" ht="12.75" customHeight="1">
      <c r="I661" s="16"/>
      <c r="J661" s="12"/>
      <c r="K661" s="12"/>
    </row>
    <row r="662" spans="9:11" ht="12.75" customHeight="1">
      <c r="I662" s="16"/>
      <c r="J662" s="12"/>
      <c r="K662" s="12"/>
    </row>
    <row r="663" spans="9:11" ht="12.75" customHeight="1">
      <c r="I663" s="16"/>
      <c r="J663" s="12"/>
      <c r="K663" s="12"/>
    </row>
    <row r="664" spans="9:11" ht="12.75" customHeight="1">
      <c r="I664" s="16"/>
      <c r="J664" s="12"/>
      <c r="K664" s="12"/>
    </row>
    <row r="665" spans="9:11" ht="12.75" customHeight="1">
      <c r="I665" s="16"/>
      <c r="J665" s="12"/>
      <c r="K665" s="12"/>
    </row>
    <row r="666" spans="9:11" ht="12.75" customHeight="1">
      <c r="I666" s="16"/>
      <c r="J666" s="12"/>
      <c r="K666" s="12"/>
    </row>
    <row r="667" spans="9:11" ht="12.75" customHeight="1">
      <c r="I667" s="16"/>
      <c r="J667" s="12"/>
      <c r="K667" s="12"/>
    </row>
    <row r="668" spans="9:11" ht="12.75" customHeight="1">
      <c r="I668" s="16"/>
      <c r="J668" s="12"/>
      <c r="K668" s="12"/>
    </row>
    <row r="669" spans="9:11" ht="12.75" customHeight="1">
      <c r="I669" s="16"/>
      <c r="J669" s="12"/>
      <c r="K669" s="12"/>
    </row>
    <row r="670" spans="9:11" ht="12.75" customHeight="1">
      <c r="I670" s="16"/>
      <c r="J670" s="12"/>
      <c r="K670" s="12"/>
    </row>
    <row r="671" spans="9:11" ht="12.75" customHeight="1">
      <c r="I671" s="16"/>
      <c r="J671" s="12"/>
      <c r="K671" s="12"/>
    </row>
    <row r="672" spans="9:11" ht="12.75" customHeight="1">
      <c r="I672" s="16"/>
      <c r="J672" s="12"/>
      <c r="K672" s="12"/>
    </row>
    <row r="673" spans="9:11" ht="12.75" customHeight="1">
      <c r="I673" s="16"/>
      <c r="J673" s="12"/>
      <c r="K673" s="12"/>
    </row>
    <row r="674" spans="9:11" ht="12.75" customHeight="1">
      <c r="I674" s="16"/>
      <c r="J674" s="12"/>
      <c r="K674" s="12"/>
    </row>
    <row r="675" spans="9:11" ht="12.75" customHeight="1">
      <c r="I675" s="16"/>
      <c r="J675" s="12"/>
      <c r="K675" s="12"/>
    </row>
    <row r="676" spans="9:11" ht="12.75" customHeight="1">
      <c r="I676" s="16"/>
      <c r="J676" s="12"/>
      <c r="K676" s="12"/>
    </row>
    <row r="677" spans="9:11" ht="12.75" customHeight="1">
      <c r="I677" s="16"/>
      <c r="J677" s="12"/>
      <c r="K677" s="12"/>
    </row>
    <row r="678" spans="9:11" ht="12.75" customHeight="1">
      <c r="I678" s="16"/>
      <c r="J678" s="12"/>
      <c r="K678" s="12"/>
    </row>
    <row r="679" spans="9:11" ht="12.75" customHeight="1">
      <c r="I679" s="16"/>
      <c r="J679" s="12"/>
      <c r="K679" s="12"/>
    </row>
    <row r="680" spans="9:11" ht="12.75" customHeight="1">
      <c r="I680" s="16"/>
      <c r="J680" s="12"/>
      <c r="K680" s="12"/>
    </row>
    <row r="681" spans="9:11" ht="12.75" customHeight="1">
      <c r="I681" s="16"/>
      <c r="J681" s="12"/>
      <c r="K681" s="12"/>
    </row>
    <row r="682" spans="9:11" ht="12.75" customHeight="1">
      <c r="I682" s="16"/>
      <c r="J682" s="12"/>
      <c r="K682" s="12"/>
    </row>
    <row r="683" spans="9:11" ht="12.75" customHeight="1">
      <c r="I683" s="16"/>
      <c r="J683" s="12"/>
      <c r="K683" s="12"/>
    </row>
    <row r="684" spans="9:11" ht="12.75" customHeight="1">
      <c r="I684" s="16"/>
      <c r="J684" s="12"/>
      <c r="K684" s="12"/>
    </row>
    <row r="685" spans="9:11" ht="12.75" customHeight="1">
      <c r="I685" s="16"/>
      <c r="J685" s="12"/>
      <c r="K685" s="12"/>
    </row>
    <row r="686" spans="9:11" ht="12.75" customHeight="1">
      <c r="I686" s="16"/>
      <c r="J686" s="12"/>
      <c r="K686" s="12"/>
    </row>
    <row r="687" spans="9:11" ht="12.75" customHeight="1">
      <c r="I687" s="16"/>
      <c r="J687" s="12"/>
      <c r="K687" s="12"/>
    </row>
    <row r="688" spans="9:11" ht="12.75" customHeight="1">
      <c r="I688" s="16"/>
      <c r="J688" s="12"/>
      <c r="K688" s="12"/>
    </row>
    <row r="689" spans="9:11" ht="12.75" customHeight="1">
      <c r="I689" s="16"/>
      <c r="J689" s="12"/>
      <c r="K689" s="12"/>
    </row>
    <row r="690" spans="9:11" ht="12.75" customHeight="1">
      <c r="I690" s="16"/>
      <c r="J690" s="12"/>
      <c r="K690" s="12"/>
    </row>
    <row r="691" spans="9:11" ht="12.75" customHeight="1">
      <c r="I691" s="16"/>
      <c r="J691" s="12"/>
      <c r="K691" s="12"/>
    </row>
    <row r="692" spans="9:11" ht="12.75" customHeight="1">
      <c r="I692" s="16"/>
      <c r="J692" s="12"/>
      <c r="K692" s="12"/>
    </row>
    <row r="693" spans="9:11" ht="12.75" customHeight="1">
      <c r="I693" s="16"/>
      <c r="J693" s="12"/>
      <c r="K693" s="12"/>
    </row>
    <row r="694" spans="9:11" ht="12.75" customHeight="1">
      <c r="I694" s="16"/>
      <c r="J694" s="12"/>
      <c r="K694" s="12"/>
    </row>
    <row r="695" spans="9:11" ht="12.75" customHeight="1">
      <c r="I695" s="16"/>
      <c r="J695" s="12"/>
      <c r="K695" s="12"/>
    </row>
    <row r="696" spans="9:11" ht="12.75" customHeight="1">
      <c r="I696" s="16"/>
      <c r="J696" s="12"/>
      <c r="K696" s="12"/>
    </row>
    <row r="697" spans="9:11" ht="12.75" customHeight="1">
      <c r="I697" s="16"/>
      <c r="J697" s="12"/>
      <c r="K697" s="12"/>
    </row>
    <row r="698" spans="9:11" ht="12.75" customHeight="1">
      <c r="I698" s="16"/>
      <c r="J698" s="12"/>
      <c r="K698" s="12"/>
    </row>
    <row r="699" spans="9:11" ht="12.75" customHeight="1">
      <c r="I699" s="16"/>
      <c r="J699" s="12"/>
      <c r="K699" s="12"/>
    </row>
    <row r="700" spans="9:11" ht="12.75" customHeight="1">
      <c r="I700" s="16"/>
      <c r="J700" s="12"/>
      <c r="K700" s="12"/>
    </row>
    <row r="701" spans="9:11" ht="12.75" customHeight="1">
      <c r="I701" s="16"/>
      <c r="J701" s="12"/>
      <c r="K701" s="12"/>
    </row>
    <row r="702" spans="9:11" ht="12.75" customHeight="1">
      <c r="I702" s="16"/>
      <c r="J702" s="12"/>
      <c r="K702" s="12"/>
    </row>
    <row r="703" spans="9:11" ht="12.75" customHeight="1">
      <c r="I703" s="16"/>
      <c r="J703" s="12"/>
      <c r="K703" s="12"/>
    </row>
    <row r="704" spans="9:11" ht="12.75" customHeight="1">
      <c r="I704" s="16"/>
      <c r="J704" s="12"/>
      <c r="K704" s="12"/>
    </row>
    <row r="705" spans="9:11" ht="12.75" customHeight="1">
      <c r="I705" s="16"/>
      <c r="J705" s="12"/>
      <c r="K705" s="12"/>
    </row>
    <row r="706" spans="9:11" ht="12.75" customHeight="1">
      <c r="I706" s="16"/>
      <c r="J706" s="12"/>
      <c r="K706" s="12"/>
    </row>
    <row r="707" spans="9:11" ht="12.75" customHeight="1">
      <c r="I707" s="16"/>
      <c r="J707" s="12"/>
      <c r="K707" s="12"/>
    </row>
    <row r="708" spans="9:11" ht="12.75" customHeight="1">
      <c r="I708" s="16"/>
      <c r="J708" s="12"/>
      <c r="K708" s="12"/>
    </row>
    <row r="709" spans="9:11" ht="12.75" customHeight="1">
      <c r="I709" s="16"/>
      <c r="J709" s="12"/>
      <c r="K709" s="12"/>
    </row>
    <row r="710" spans="9:11" ht="12.75" customHeight="1">
      <c r="I710" s="16"/>
      <c r="J710" s="12"/>
      <c r="K710" s="12"/>
    </row>
    <row r="711" spans="9:11" ht="12.75" customHeight="1">
      <c r="I711" s="16"/>
      <c r="J711" s="12"/>
      <c r="K711" s="12"/>
    </row>
    <row r="712" spans="9:11" ht="12.75" customHeight="1">
      <c r="I712" s="16"/>
      <c r="J712" s="12"/>
      <c r="K712" s="12"/>
    </row>
    <row r="713" spans="9:11" ht="12.75" customHeight="1">
      <c r="I713" s="16"/>
      <c r="J713" s="12"/>
      <c r="K713" s="12"/>
    </row>
    <row r="714" spans="9:11" ht="12.75" customHeight="1">
      <c r="I714" s="16"/>
      <c r="J714" s="12"/>
      <c r="K714" s="12"/>
    </row>
    <row r="715" spans="9:11" ht="12.75" customHeight="1">
      <c r="I715" s="16"/>
      <c r="J715" s="12"/>
      <c r="K715" s="12"/>
    </row>
    <row r="716" spans="9:11" ht="12.75" customHeight="1">
      <c r="I716" s="16"/>
      <c r="J716" s="12"/>
      <c r="K716" s="12"/>
    </row>
    <row r="717" spans="9:11" ht="12.75" customHeight="1">
      <c r="I717" s="16"/>
      <c r="J717" s="12"/>
      <c r="K717" s="12"/>
    </row>
    <row r="718" spans="9:11" ht="12.75" customHeight="1">
      <c r="I718" s="16"/>
      <c r="J718" s="12"/>
      <c r="K718" s="12"/>
    </row>
    <row r="719" spans="9:11" ht="12.75" customHeight="1">
      <c r="I719" s="16"/>
      <c r="J719" s="12"/>
      <c r="K719" s="12"/>
    </row>
    <row r="720" spans="9:11" ht="12.75" customHeight="1">
      <c r="I720" s="16"/>
      <c r="J720" s="12"/>
      <c r="K720" s="12"/>
    </row>
    <row r="721" spans="9:11" ht="12.75" customHeight="1">
      <c r="I721" s="16"/>
      <c r="J721" s="12"/>
      <c r="K721" s="12"/>
    </row>
    <row r="722" spans="9:11" ht="12.75" customHeight="1">
      <c r="I722" s="16"/>
      <c r="J722" s="12"/>
      <c r="K722" s="12"/>
    </row>
    <row r="723" spans="9:11" ht="12.75" customHeight="1">
      <c r="I723" s="16"/>
      <c r="J723" s="12"/>
      <c r="K723" s="12"/>
    </row>
    <row r="724" spans="9:11" ht="12.75" customHeight="1">
      <c r="I724" s="16"/>
      <c r="J724" s="12"/>
      <c r="K724" s="12"/>
    </row>
    <row r="725" spans="9:11" ht="12.75" customHeight="1">
      <c r="I725" s="16"/>
      <c r="J725" s="12"/>
      <c r="K725" s="12"/>
    </row>
    <row r="726" spans="9:11" ht="12.75" customHeight="1">
      <c r="I726" s="16"/>
      <c r="J726" s="12"/>
      <c r="K726" s="12"/>
    </row>
    <row r="727" spans="9:11" ht="12.75" customHeight="1">
      <c r="I727" s="16"/>
      <c r="J727" s="12"/>
      <c r="K727" s="12"/>
    </row>
    <row r="728" spans="9:11" ht="12.75" customHeight="1">
      <c r="I728" s="16"/>
      <c r="J728" s="12"/>
      <c r="K728" s="12"/>
    </row>
    <row r="729" spans="9:11" ht="12.75" customHeight="1">
      <c r="I729" s="16"/>
      <c r="J729" s="12"/>
      <c r="K729" s="12"/>
    </row>
    <row r="730" spans="9:11" ht="12.75" customHeight="1">
      <c r="I730" s="16"/>
      <c r="J730" s="12"/>
      <c r="K730" s="12"/>
    </row>
    <row r="731" spans="9:11" ht="12.75" customHeight="1">
      <c r="I731" s="16"/>
      <c r="J731" s="12"/>
      <c r="K731" s="12"/>
    </row>
    <row r="732" spans="9:11" ht="12.75" customHeight="1">
      <c r="I732" s="16"/>
      <c r="J732" s="12"/>
      <c r="K732" s="12"/>
    </row>
    <row r="733" spans="9:11" ht="12.75" customHeight="1">
      <c r="I733" s="16"/>
      <c r="J733" s="12"/>
      <c r="K733" s="12"/>
    </row>
    <row r="734" spans="9:11" ht="12.75" customHeight="1">
      <c r="I734" s="16"/>
      <c r="J734" s="12"/>
      <c r="K734" s="12"/>
    </row>
    <row r="735" spans="9:11" ht="12.75" customHeight="1">
      <c r="I735" s="16"/>
      <c r="J735" s="12"/>
      <c r="K735" s="12"/>
    </row>
    <row r="736" spans="9:11" ht="12.75" customHeight="1">
      <c r="I736" s="16"/>
      <c r="J736" s="12"/>
      <c r="K736" s="12"/>
    </row>
    <row r="737" spans="9:11" ht="12.75" customHeight="1">
      <c r="I737" s="16"/>
      <c r="J737" s="12"/>
      <c r="K737" s="12"/>
    </row>
    <row r="738" spans="9:11" ht="12.75" customHeight="1">
      <c r="I738" s="16"/>
      <c r="J738" s="12"/>
      <c r="K738" s="12"/>
    </row>
    <row r="739" spans="9:11" ht="12.75" customHeight="1">
      <c r="I739" s="16"/>
      <c r="J739" s="12"/>
      <c r="K739" s="12"/>
    </row>
    <row r="740" spans="9:11" ht="12.75" customHeight="1">
      <c r="I740" s="16"/>
      <c r="J740" s="12"/>
      <c r="K740" s="12"/>
    </row>
    <row r="741" spans="9:11" ht="12.75" customHeight="1">
      <c r="I741" s="16"/>
      <c r="J741" s="12"/>
      <c r="K741" s="12"/>
    </row>
    <row r="742" spans="9:11" ht="12.75" customHeight="1">
      <c r="I742" s="16"/>
      <c r="J742" s="12"/>
      <c r="K742" s="12"/>
    </row>
    <row r="743" spans="9:11" ht="12.75" customHeight="1">
      <c r="I743" s="16"/>
      <c r="J743" s="12"/>
      <c r="K743" s="12"/>
    </row>
    <row r="744" spans="9:11" ht="12.75" customHeight="1">
      <c r="I744" s="16"/>
      <c r="J744" s="12"/>
      <c r="K744" s="12"/>
    </row>
    <row r="745" spans="9:11" ht="12.75" customHeight="1">
      <c r="I745" s="16"/>
      <c r="J745" s="12"/>
      <c r="K745" s="12"/>
    </row>
    <row r="746" spans="9:11" ht="12.75" customHeight="1">
      <c r="I746" s="16"/>
      <c r="J746" s="12"/>
      <c r="K746" s="12"/>
    </row>
    <row r="747" spans="9:11" ht="12.75" customHeight="1">
      <c r="I747" s="16"/>
      <c r="J747" s="12"/>
      <c r="K747" s="12"/>
    </row>
    <row r="748" spans="9:11" ht="12.75" customHeight="1">
      <c r="I748" s="16"/>
      <c r="J748" s="12"/>
      <c r="K748" s="12"/>
    </row>
    <row r="749" spans="9:11" ht="12.75" customHeight="1">
      <c r="I749" s="16"/>
      <c r="J749" s="12"/>
      <c r="K749" s="12"/>
    </row>
    <row r="750" spans="9:11" ht="12.75" customHeight="1">
      <c r="I750" s="16"/>
      <c r="J750" s="12"/>
      <c r="K750" s="12"/>
    </row>
    <row r="751" spans="9:11" ht="12.75" customHeight="1">
      <c r="I751" s="16"/>
      <c r="J751" s="12"/>
      <c r="K751" s="12"/>
    </row>
    <row r="752" spans="9:11" ht="12.75" customHeight="1">
      <c r="I752" s="16"/>
      <c r="J752" s="12"/>
      <c r="K752" s="12"/>
    </row>
    <row r="753" spans="9:11" ht="12.75" customHeight="1">
      <c r="I753" s="16"/>
      <c r="J753" s="12"/>
      <c r="K753" s="12"/>
    </row>
    <row r="754" spans="9:11" ht="12.75" customHeight="1">
      <c r="I754" s="16"/>
      <c r="J754" s="12"/>
      <c r="K754" s="12"/>
    </row>
    <row r="755" spans="9:11" ht="12.75" customHeight="1">
      <c r="I755" s="16"/>
      <c r="J755" s="12"/>
      <c r="K755" s="12"/>
    </row>
    <row r="756" spans="9:11" ht="12.75" customHeight="1">
      <c r="I756" s="16"/>
      <c r="J756" s="12"/>
      <c r="K756" s="12"/>
    </row>
    <row r="757" spans="9:11" ht="12.75" customHeight="1">
      <c r="I757" s="16"/>
      <c r="J757" s="12"/>
      <c r="K757" s="12"/>
    </row>
    <row r="758" spans="9:11" ht="12.75" customHeight="1">
      <c r="I758" s="16"/>
      <c r="J758" s="12"/>
      <c r="K758" s="12"/>
    </row>
    <row r="759" spans="9:11" ht="12.75" customHeight="1">
      <c r="I759" s="16"/>
      <c r="J759" s="12"/>
      <c r="K759" s="12"/>
    </row>
    <row r="760" spans="9:11" ht="12.75" customHeight="1">
      <c r="I760" s="16"/>
      <c r="J760" s="12"/>
      <c r="K760" s="12"/>
    </row>
    <row r="761" spans="9:11" ht="12.75" customHeight="1">
      <c r="I761" s="16"/>
      <c r="J761" s="12"/>
      <c r="K761" s="12"/>
    </row>
    <row r="762" spans="9:11" ht="12.75" customHeight="1">
      <c r="I762" s="16"/>
      <c r="J762" s="12"/>
      <c r="K762" s="12"/>
    </row>
    <row r="763" spans="9:11" ht="12.75" customHeight="1">
      <c r="I763" s="16"/>
      <c r="J763" s="12"/>
      <c r="K763" s="12"/>
    </row>
    <row r="764" spans="9:11" ht="12.75" customHeight="1">
      <c r="I764" s="16"/>
      <c r="J764" s="12"/>
      <c r="K764" s="12"/>
    </row>
    <row r="765" spans="9:11" ht="12.75" customHeight="1">
      <c r="I765" s="16"/>
      <c r="J765" s="12"/>
      <c r="K765" s="12"/>
    </row>
    <row r="766" spans="9:11" ht="12.75" customHeight="1">
      <c r="I766" s="16"/>
      <c r="J766" s="12"/>
      <c r="K766" s="12"/>
    </row>
    <row r="767" spans="9:11" ht="12.75" customHeight="1">
      <c r="I767" s="16"/>
      <c r="J767" s="12"/>
      <c r="K767" s="12"/>
    </row>
    <row r="768" spans="9:11" ht="12.75" customHeight="1">
      <c r="I768" s="16"/>
      <c r="J768" s="12"/>
      <c r="K768" s="12"/>
    </row>
    <row r="769" spans="9:11" ht="12.75" customHeight="1">
      <c r="I769" s="16"/>
      <c r="J769" s="12"/>
      <c r="K769" s="12"/>
    </row>
    <row r="770" spans="9:11" ht="12.75" customHeight="1">
      <c r="I770" s="16"/>
      <c r="J770" s="12"/>
      <c r="K770" s="12"/>
    </row>
    <row r="771" spans="9:11" ht="12.75" customHeight="1">
      <c r="I771" s="16"/>
      <c r="J771" s="12"/>
      <c r="K771" s="12"/>
    </row>
    <row r="772" spans="9:11" ht="12.75" customHeight="1">
      <c r="I772" s="16"/>
      <c r="J772" s="12"/>
      <c r="K772" s="12"/>
    </row>
    <row r="773" spans="9:11" ht="12.75" customHeight="1">
      <c r="I773" s="16"/>
      <c r="J773" s="12"/>
      <c r="K773" s="12"/>
    </row>
    <row r="774" spans="9:11" ht="12.75" customHeight="1">
      <c r="I774" s="16"/>
      <c r="J774" s="12"/>
      <c r="K774" s="12"/>
    </row>
    <row r="775" spans="9:11" ht="12.75" customHeight="1">
      <c r="I775" s="16"/>
      <c r="J775" s="12"/>
      <c r="K775" s="12"/>
    </row>
    <row r="776" spans="9:11" ht="12.75" customHeight="1">
      <c r="I776" s="16"/>
      <c r="J776" s="12"/>
      <c r="K776" s="12"/>
    </row>
    <row r="777" spans="9:11" ht="12.75" customHeight="1">
      <c r="I777" s="16"/>
      <c r="J777" s="12"/>
      <c r="K777" s="12"/>
    </row>
    <row r="778" spans="9:11" ht="12.75" customHeight="1">
      <c r="I778" s="16"/>
      <c r="J778" s="12"/>
      <c r="K778" s="12"/>
    </row>
    <row r="779" spans="9:11" ht="12.75" customHeight="1">
      <c r="I779" s="16"/>
      <c r="J779" s="12"/>
      <c r="K779" s="12"/>
    </row>
    <row r="780" spans="9:11" ht="12.75" customHeight="1">
      <c r="I780" s="16"/>
      <c r="J780" s="12"/>
      <c r="K780" s="12"/>
    </row>
    <row r="781" spans="9:11" ht="12.75" customHeight="1">
      <c r="I781" s="16"/>
      <c r="J781" s="12"/>
      <c r="K781" s="12"/>
    </row>
    <row r="782" spans="9:11" ht="12.75" customHeight="1">
      <c r="I782" s="16"/>
      <c r="J782" s="12"/>
      <c r="K782" s="12"/>
    </row>
    <row r="783" spans="9:11" ht="12.75" customHeight="1">
      <c r="I783" s="16"/>
      <c r="J783" s="12"/>
      <c r="K783" s="12"/>
    </row>
    <row r="784" spans="9:11" ht="12.75" customHeight="1">
      <c r="I784" s="16"/>
      <c r="J784" s="12"/>
      <c r="K784" s="12"/>
    </row>
    <row r="785" spans="9:11" ht="12.75" customHeight="1">
      <c r="I785" s="16"/>
      <c r="J785" s="12"/>
      <c r="K785" s="12"/>
    </row>
    <row r="786" spans="9:11" ht="12.75" customHeight="1">
      <c r="I786" s="16"/>
      <c r="J786" s="12"/>
      <c r="K786" s="12"/>
    </row>
    <row r="787" spans="9:11" ht="12.75" customHeight="1">
      <c r="I787" s="16"/>
      <c r="J787" s="12"/>
      <c r="K787" s="12"/>
    </row>
    <row r="788" spans="9:11" ht="12.75" customHeight="1">
      <c r="I788" s="16"/>
      <c r="J788" s="12"/>
      <c r="K788" s="12"/>
    </row>
    <row r="789" spans="9:11" ht="12.75" customHeight="1">
      <c r="I789" s="16"/>
      <c r="J789" s="12"/>
      <c r="K789" s="12"/>
    </row>
    <row r="790" spans="9:11" ht="12.75" customHeight="1">
      <c r="I790" s="16"/>
      <c r="J790" s="12"/>
      <c r="K790" s="12"/>
    </row>
    <row r="791" spans="9:11" ht="12.75" customHeight="1">
      <c r="I791" s="16"/>
      <c r="J791" s="12"/>
      <c r="K791" s="12"/>
    </row>
    <row r="792" spans="9:11" ht="12.75" customHeight="1">
      <c r="I792" s="16"/>
      <c r="J792" s="12"/>
      <c r="K792" s="12"/>
    </row>
    <row r="793" spans="9:11" ht="12.75" customHeight="1">
      <c r="I793" s="16"/>
      <c r="J793" s="12"/>
      <c r="K793" s="12"/>
    </row>
    <row r="794" spans="9:11" ht="12.75" customHeight="1">
      <c r="I794" s="16"/>
      <c r="J794" s="12"/>
      <c r="K794" s="12"/>
    </row>
    <row r="795" spans="9:11" ht="12.75" customHeight="1">
      <c r="I795" s="16"/>
      <c r="J795" s="12"/>
      <c r="K795" s="12"/>
    </row>
    <row r="796" spans="9:11" ht="12.75" customHeight="1">
      <c r="I796" s="16"/>
      <c r="J796" s="12"/>
      <c r="K796" s="12"/>
    </row>
    <row r="797" spans="9:11" ht="12.75" customHeight="1">
      <c r="I797" s="16"/>
      <c r="J797" s="12"/>
      <c r="K797" s="12"/>
    </row>
    <row r="798" spans="9:11" ht="12.75" customHeight="1">
      <c r="I798" s="16"/>
      <c r="J798" s="12"/>
      <c r="K798" s="12"/>
    </row>
    <row r="799" spans="9:11" ht="12.75" customHeight="1">
      <c r="I799" s="16"/>
      <c r="J799" s="12"/>
      <c r="K799" s="12"/>
    </row>
    <row r="800" spans="9:11" ht="12.75" customHeight="1">
      <c r="I800" s="16"/>
      <c r="J800" s="12"/>
      <c r="K800" s="12"/>
    </row>
    <row r="801" spans="9:11" ht="12.75" customHeight="1">
      <c r="I801" s="16"/>
      <c r="J801" s="12"/>
      <c r="K801" s="12"/>
    </row>
    <row r="802" spans="9:11" ht="12.75" customHeight="1">
      <c r="I802" s="16"/>
      <c r="J802" s="12"/>
      <c r="K802" s="12"/>
    </row>
    <row r="803" spans="9:11" ht="12.75" customHeight="1">
      <c r="I803" s="16"/>
      <c r="J803" s="12"/>
      <c r="K803" s="12"/>
    </row>
    <row r="804" spans="9:11" ht="12.75" customHeight="1">
      <c r="I804" s="16"/>
      <c r="J804" s="12"/>
      <c r="K804" s="12"/>
    </row>
    <row r="805" spans="9:11" ht="12.75" customHeight="1">
      <c r="I805" s="16"/>
      <c r="J805" s="12"/>
      <c r="K805" s="12"/>
    </row>
    <row r="806" spans="9:11" ht="12.75" customHeight="1">
      <c r="I806" s="16"/>
      <c r="J806" s="12"/>
      <c r="K806" s="12"/>
    </row>
    <row r="807" spans="9:11" ht="12.75" customHeight="1">
      <c r="I807" s="16"/>
      <c r="J807" s="12"/>
      <c r="K807" s="12"/>
    </row>
    <row r="808" spans="9:11" ht="12.75" customHeight="1">
      <c r="I808" s="16"/>
      <c r="J808" s="12"/>
      <c r="K808" s="12"/>
    </row>
    <row r="809" spans="9:11" ht="12.75" customHeight="1">
      <c r="I809" s="16"/>
      <c r="J809" s="12"/>
      <c r="K809" s="12"/>
    </row>
    <row r="810" spans="9:11" ht="12.75" customHeight="1">
      <c r="I810" s="16"/>
      <c r="J810" s="12"/>
      <c r="K810" s="12"/>
    </row>
    <row r="811" spans="9:11" ht="12.75" customHeight="1">
      <c r="I811" s="16"/>
      <c r="J811" s="12"/>
      <c r="K811" s="12"/>
    </row>
    <row r="812" spans="9:11" ht="12.75" customHeight="1">
      <c r="I812" s="16"/>
      <c r="J812" s="12"/>
      <c r="K812" s="12"/>
    </row>
    <row r="813" spans="9:11" ht="12.75" customHeight="1">
      <c r="I813" s="16"/>
      <c r="J813" s="12"/>
      <c r="K813" s="12"/>
    </row>
    <row r="814" spans="9:11" ht="12.75" customHeight="1">
      <c r="I814" s="16"/>
      <c r="J814" s="12"/>
      <c r="K814" s="12"/>
    </row>
    <row r="815" spans="9:11" ht="12.75" customHeight="1">
      <c r="I815" s="16"/>
      <c r="J815" s="12"/>
      <c r="K815" s="12"/>
    </row>
    <row r="816" spans="9:11" ht="12.75" customHeight="1">
      <c r="I816" s="16"/>
      <c r="J816" s="12"/>
      <c r="K816" s="12"/>
    </row>
    <row r="817" spans="9:11" ht="12.75" customHeight="1">
      <c r="I817" s="16"/>
      <c r="J817" s="12"/>
      <c r="K817" s="12"/>
    </row>
    <row r="818" spans="9:11" ht="12.75" customHeight="1">
      <c r="I818" s="16"/>
      <c r="J818" s="12"/>
      <c r="K818" s="12"/>
    </row>
    <row r="819" spans="9:11" ht="12.75" customHeight="1">
      <c r="I819" s="16"/>
      <c r="J819" s="12"/>
      <c r="K819" s="12"/>
    </row>
    <row r="820" spans="9:11" ht="12.75" customHeight="1">
      <c r="I820" s="16"/>
      <c r="J820" s="12"/>
      <c r="K820" s="12"/>
    </row>
    <row r="821" spans="9:11" ht="12.75" customHeight="1">
      <c r="I821" s="16"/>
      <c r="J821" s="12"/>
      <c r="K821" s="12"/>
    </row>
    <row r="822" spans="9:11" ht="12.75" customHeight="1">
      <c r="I822" s="16"/>
      <c r="J822" s="12"/>
      <c r="K822" s="12"/>
    </row>
    <row r="823" spans="9:11" ht="12.75" customHeight="1">
      <c r="I823" s="16"/>
      <c r="J823" s="12"/>
      <c r="K823" s="12"/>
    </row>
    <row r="824" spans="9:11" ht="12.75" customHeight="1">
      <c r="I824" s="16"/>
      <c r="J824" s="12"/>
      <c r="K824" s="12"/>
    </row>
    <row r="825" spans="9:11" ht="12.75" customHeight="1">
      <c r="I825" s="16"/>
      <c r="J825" s="12"/>
      <c r="K825" s="12"/>
    </row>
    <row r="826" spans="9:11" ht="12.75" customHeight="1">
      <c r="I826" s="16"/>
      <c r="J826" s="12"/>
      <c r="K826" s="12"/>
    </row>
    <row r="827" spans="9:11" ht="12.75" customHeight="1">
      <c r="I827" s="16"/>
      <c r="J827" s="12"/>
      <c r="K827" s="12"/>
    </row>
    <row r="828" spans="9:11" ht="12.75" customHeight="1">
      <c r="I828" s="16"/>
      <c r="J828" s="12"/>
      <c r="K828" s="12"/>
    </row>
    <row r="829" spans="9:11" ht="12.75" customHeight="1">
      <c r="I829" s="16"/>
      <c r="J829" s="12"/>
      <c r="K829" s="12"/>
    </row>
    <row r="830" spans="9:11" ht="12.75" customHeight="1">
      <c r="I830" s="16"/>
      <c r="J830" s="12"/>
      <c r="K830" s="12"/>
    </row>
    <row r="831" spans="9:11" ht="12.75" customHeight="1">
      <c r="I831" s="16"/>
      <c r="J831" s="12"/>
      <c r="K831" s="12"/>
    </row>
    <row r="832" spans="9:11" ht="12.75" customHeight="1">
      <c r="I832" s="16"/>
      <c r="J832" s="12"/>
      <c r="K832" s="12"/>
    </row>
    <row r="833" spans="9:11" ht="12.75" customHeight="1">
      <c r="I833" s="16"/>
      <c r="J833" s="12"/>
      <c r="K833" s="12"/>
    </row>
    <row r="834" spans="9:11" ht="12.75" customHeight="1">
      <c r="I834" s="16"/>
      <c r="J834" s="12"/>
      <c r="K834" s="12"/>
    </row>
    <row r="835" spans="9:11" ht="12.75" customHeight="1">
      <c r="I835" s="16"/>
      <c r="J835" s="12"/>
      <c r="K835" s="12"/>
    </row>
    <row r="836" spans="9:11" ht="12.75" customHeight="1">
      <c r="I836" s="16"/>
      <c r="J836" s="12"/>
      <c r="K836" s="12"/>
    </row>
    <row r="837" spans="9:11" ht="12.75" customHeight="1">
      <c r="I837" s="16"/>
      <c r="J837" s="12"/>
      <c r="K837" s="12"/>
    </row>
    <row r="838" spans="9:11" ht="12.75" customHeight="1">
      <c r="I838" s="16"/>
      <c r="J838" s="12"/>
      <c r="K838" s="12"/>
    </row>
    <row r="839" spans="9:11" ht="12.75" customHeight="1">
      <c r="I839" s="16"/>
      <c r="J839" s="12"/>
      <c r="K839" s="12"/>
    </row>
    <row r="840" spans="9:11" ht="12.75" customHeight="1">
      <c r="I840" s="16"/>
      <c r="J840" s="12"/>
      <c r="K840" s="12"/>
    </row>
    <row r="841" spans="9:11" ht="12.75" customHeight="1">
      <c r="I841" s="16"/>
      <c r="J841" s="12"/>
      <c r="K841" s="12"/>
    </row>
    <row r="842" spans="9:11" ht="12.75" customHeight="1">
      <c r="I842" s="16"/>
      <c r="J842" s="12"/>
      <c r="K842" s="12"/>
    </row>
    <row r="843" spans="9:11" ht="12.75" customHeight="1">
      <c r="I843" s="16"/>
      <c r="J843" s="12"/>
      <c r="K843" s="12"/>
    </row>
    <row r="844" spans="9:11" ht="12.75" customHeight="1">
      <c r="I844" s="16"/>
      <c r="J844" s="12"/>
      <c r="K844" s="12"/>
    </row>
    <row r="845" spans="9:11" ht="12.75" customHeight="1">
      <c r="I845" s="16"/>
      <c r="J845" s="12"/>
      <c r="K845" s="12"/>
    </row>
    <row r="846" spans="9:11" ht="12.75" customHeight="1">
      <c r="I846" s="16"/>
      <c r="J846" s="12"/>
      <c r="K846" s="12"/>
    </row>
    <row r="847" spans="9:11" ht="12.75" customHeight="1">
      <c r="I847" s="16"/>
      <c r="J847" s="12"/>
      <c r="K847" s="12"/>
    </row>
    <row r="848" spans="9:11" ht="12.75" customHeight="1">
      <c r="I848" s="16"/>
      <c r="J848" s="12"/>
      <c r="K848" s="12"/>
    </row>
    <row r="849" spans="9:11" ht="12.75" customHeight="1">
      <c r="I849" s="16"/>
      <c r="J849" s="12"/>
      <c r="K849" s="12"/>
    </row>
    <row r="850" spans="9:11" ht="12.75" customHeight="1">
      <c r="I850" s="16"/>
      <c r="J850" s="12"/>
      <c r="K850" s="12"/>
    </row>
    <row r="851" spans="9:11" ht="12.75" customHeight="1">
      <c r="I851" s="16"/>
      <c r="J851" s="12"/>
      <c r="K851" s="12"/>
    </row>
    <row r="852" spans="9:11" ht="12.75" customHeight="1">
      <c r="I852" s="16"/>
      <c r="J852" s="12"/>
      <c r="K852" s="12"/>
    </row>
    <row r="853" spans="9:11" ht="12.75" customHeight="1">
      <c r="I853" s="16"/>
      <c r="J853" s="12"/>
      <c r="K853" s="12"/>
    </row>
    <row r="854" spans="9:11" ht="12.75" customHeight="1">
      <c r="I854" s="16"/>
      <c r="J854" s="12"/>
      <c r="K854" s="12"/>
    </row>
    <row r="855" spans="9:11" ht="12.75" customHeight="1">
      <c r="I855" s="16"/>
      <c r="J855" s="12"/>
      <c r="K855" s="12"/>
    </row>
    <row r="856" spans="9:11" ht="12.75" customHeight="1">
      <c r="I856" s="16"/>
      <c r="J856" s="12"/>
      <c r="K856" s="12"/>
    </row>
    <row r="857" spans="9:11" ht="12.75" customHeight="1">
      <c r="I857" s="16"/>
      <c r="J857" s="12"/>
      <c r="K857" s="12"/>
    </row>
    <row r="858" spans="9:11" ht="12.75" customHeight="1">
      <c r="I858" s="16"/>
      <c r="J858" s="12"/>
      <c r="K858" s="12"/>
    </row>
    <row r="859" spans="9:11" ht="12.75" customHeight="1">
      <c r="I859" s="16"/>
      <c r="J859" s="12"/>
      <c r="K859" s="12"/>
    </row>
    <row r="860" spans="9:11" ht="12.75" customHeight="1">
      <c r="I860" s="16"/>
      <c r="J860" s="12"/>
      <c r="K860" s="12"/>
    </row>
    <row r="861" spans="9:11" ht="12.75" customHeight="1">
      <c r="I861" s="16"/>
      <c r="J861" s="12"/>
      <c r="K861" s="12"/>
    </row>
    <row r="862" spans="9:11" ht="12.75" customHeight="1">
      <c r="I862" s="16"/>
      <c r="J862" s="12"/>
      <c r="K862" s="12"/>
    </row>
    <row r="863" spans="9:11" ht="12.75" customHeight="1">
      <c r="I863" s="16"/>
      <c r="J863" s="12"/>
      <c r="K863" s="12"/>
    </row>
    <row r="864" spans="9:11" ht="12.75" customHeight="1">
      <c r="I864" s="16"/>
      <c r="J864" s="12"/>
      <c r="K864" s="12"/>
    </row>
    <row r="865" spans="9:11" ht="12.75" customHeight="1">
      <c r="I865" s="16"/>
      <c r="J865" s="12"/>
      <c r="K865" s="12"/>
    </row>
    <row r="866" spans="9:11" ht="12.75" customHeight="1">
      <c r="I866" s="16"/>
      <c r="J866" s="12"/>
      <c r="K866" s="12"/>
    </row>
    <row r="867" spans="9:11" ht="12.75" customHeight="1">
      <c r="I867" s="16"/>
      <c r="J867" s="12"/>
      <c r="K867" s="12"/>
    </row>
    <row r="868" spans="9:11" ht="12.75" customHeight="1">
      <c r="I868" s="16"/>
      <c r="J868" s="12"/>
      <c r="K868" s="12"/>
    </row>
    <row r="869" spans="9:11" ht="12.75" customHeight="1">
      <c r="I869" s="16"/>
      <c r="J869" s="12"/>
      <c r="K869" s="12"/>
    </row>
    <row r="870" spans="9:11" ht="12.75" customHeight="1">
      <c r="I870" s="16"/>
      <c r="J870" s="12"/>
      <c r="K870" s="12"/>
    </row>
    <row r="871" spans="9:11" ht="12.75" customHeight="1">
      <c r="I871" s="16"/>
      <c r="J871" s="12"/>
      <c r="K871" s="12"/>
    </row>
    <row r="872" spans="9:11" ht="12.75" customHeight="1">
      <c r="I872" s="16"/>
      <c r="J872" s="12"/>
      <c r="K872" s="12"/>
    </row>
    <row r="873" spans="9:11" ht="12.75" customHeight="1">
      <c r="I873" s="16"/>
      <c r="J873" s="12"/>
      <c r="K873" s="12"/>
    </row>
    <row r="874" spans="9:11" ht="12.75" customHeight="1">
      <c r="I874" s="16"/>
      <c r="J874" s="12"/>
      <c r="K874" s="12"/>
    </row>
    <row r="875" spans="9:11" ht="12.75" customHeight="1">
      <c r="I875" s="16"/>
      <c r="J875" s="12"/>
      <c r="K875" s="12"/>
    </row>
    <row r="876" spans="9:11" ht="12.75" customHeight="1">
      <c r="I876" s="16"/>
      <c r="J876" s="12"/>
      <c r="K876" s="12"/>
    </row>
    <row r="877" spans="9:11" ht="12.75" customHeight="1">
      <c r="I877" s="16"/>
      <c r="J877" s="12"/>
      <c r="K877" s="12"/>
    </row>
    <row r="878" spans="9:11" ht="12.75" customHeight="1">
      <c r="I878" s="16"/>
      <c r="J878" s="12"/>
      <c r="K878" s="12"/>
    </row>
    <row r="879" spans="9:11" ht="12.75" customHeight="1">
      <c r="I879" s="16"/>
      <c r="J879" s="12"/>
      <c r="K879" s="12"/>
    </row>
    <row r="880" spans="9:11" ht="12.75" customHeight="1">
      <c r="I880" s="16"/>
      <c r="J880" s="12"/>
      <c r="K880" s="12"/>
    </row>
    <row r="881" spans="9:11" ht="12.75" customHeight="1">
      <c r="I881" s="16"/>
      <c r="J881" s="12"/>
      <c r="K881" s="12"/>
    </row>
    <row r="882" spans="9:11" ht="12.75" customHeight="1">
      <c r="I882" s="16"/>
      <c r="J882" s="12"/>
      <c r="K882" s="12"/>
    </row>
    <row r="883" spans="9:11" ht="12.75" customHeight="1">
      <c r="I883" s="16"/>
      <c r="J883" s="12"/>
      <c r="K883" s="12"/>
    </row>
    <row r="884" spans="9:11" ht="12.75" customHeight="1">
      <c r="I884" s="16"/>
      <c r="J884" s="12"/>
      <c r="K884" s="12"/>
    </row>
    <row r="885" spans="9:11" ht="12.75" customHeight="1">
      <c r="I885" s="16"/>
      <c r="J885" s="12"/>
      <c r="K885" s="12"/>
    </row>
    <row r="886" spans="9:11" ht="12.75" customHeight="1">
      <c r="I886" s="16"/>
      <c r="J886" s="12"/>
      <c r="K886" s="12"/>
    </row>
    <row r="887" spans="9:11" ht="12.75" customHeight="1">
      <c r="I887" s="16"/>
      <c r="J887" s="12"/>
      <c r="K887" s="12"/>
    </row>
    <row r="888" spans="9:11" ht="12.75" customHeight="1">
      <c r="I888" s="16"/>
      <c r="J888" s="12"/>
      <c r="K888" s="12"/>
    </row>
    <row r="889" spans="9:11" ht="12.75" customHeight="1">
      <c r="I889" s="16"/>
      <c r="J889" s="12"/>
      <c r="K889" s="12"/>
    </row>
    <row r="890" spans="9:11" ht="12.75" customHeight="1">
      <c r="I890" s="16"/>
      <c r="J890" s="12"/>
      <c r="K890" s="12"/>
    </row>
    <row r="891" spans="9:11" ht="12.75" customHeight="1">
      <c r="I891" s="16"/>
      <c r="J891" s="12"/>
      <c r="K891" s="12"/>
    </row>
    <row r="892" spans="9:11" ht="12.75" customHeight="1">
      <c r="I892" s="16"/>
      <c r="J892" s="12"/>
      <c r="K892" s="12"/>
    </row>
    <row r="893" spans="9:11" ht="12.75" customHeight="1">
      <c r="I893" s="16"/>
      <c r="J893" s="12"/>
      <c r="K893" s="12"/>
    </row>
    <row r="894" spans="9:11" ht="12.75" customHeight="1">
      <c r="I894" s="16"/>
      <c r="J894" s="12"/>
      <c r="K894" s="12"/>
    </row>
    <row r="895" spans="9:11" ht="12.75" customHeight="1">
      <c r="I895" s="16"/>
      <c r="J895" s="12"/>
      <c r="K895" s="12"/>
    </row>
    <row r="896" spans="9:11" ht="12.75" customHeight="1">
      <c r="I896" s="16"/>
      <c r="J896" s="12"/>
      <c r="K896" s="12"/>
    </row>
    <row r="897" spans="9:11" ht="12.75" customHeight="1">
      <c r="I897" s="16"/>
      <c r="J897" s="12"/>
      <c r="K897" s="12"/>
    </row>
    <row r="898" spans="9:11" ht="12.75" customHeight="1">
      <c r="I898" s="16"/>
      <c r="J898" s="12"/>
      <c r="K898" s="12"/>
    </row>
    <row r="899" spans="9:11" ht="12.75" customHeight="1">
      <c r="I899" s="16"/>
      <c r="J899" s="12"/>
      <c r="K899" s="12"/>
    </row>
    <row r="900" spans="9:11" ht="12.75" customHeight="1">
      <c r="I900" s="16"/>
      <c r="J900" s="12"/>
      <c r="K900" s="12"/>
    </row>
    <row r="901" spans="9:11" ht="12.75" customHeight="1">
      <c r="I901" s="16"/>
      <c r="J901" s="12"/>
      <c r="K901" s="12"/>
    </row>
    <row r="902" spans="9:11" ht="12.75" customHeight="1">
      <c r="I902" s="16"/>
      <c r="J902" s="12"/>
      <c r="K902" s="12"/>
    </row>
    <row r="903" spans="9:11" ht="12.75" customHeight="1">
      <c r="I903" s="16"/>
      <c r="J903" s="12"/>
      <c r="K903" s="12"/>
    </row>
    <row r="904" spans="9:11" ht="12.75" customHeight="1">
      <c r="I904" s="16"/>
      <c r="J904" s="12"/>
      <c r="K904" s="12"/>
    </row>
    <row r="905" spans="9:11" ht="12.75" customHeight="1">
      <c r="I905" s="16"/>
      <c r="J905" s="12"/>
      <c r="K905" s="12"/>
    </row>
    <row r="906" spans="9:11" ht="12.75" customHeight="1">
      <c r="I906" s="16"/>
      <c r="J906" s="12"/>
      <c r="K906" s="12"/>
    </row>
    <row r="907" spans="9:11" ht="12.75" customHeight="1">
      <c r="I907" s="16"/>
      <c r="J907" s="12"/>
      <c r="K907" s="12"/>
    </row>
    <row r="908" spans="9:11" ht="12.75" customHeight="1">
      <c r="I908" s="16"/>
      <c r="J908" s="12"/>
      <c r="K908" s="12"/>
    </row>
    <row r="909" spans="9:11" ht="12.75" customHeight="1">
      <c r="I909" s="16"/>
      <c r="J909" s="12"/>
      <c r="K909" s="12"/>
    </row>
    <row r="910" spans="9:11" ht="12.75" customHeight="1">
      <c r="I910" s="16"/>
      <c r="J910" s="12"/>
      <c r="K910" s="12"/>
    </row>
    <row r="911" spans="9:11" ht="12.75" customHeight="1">
      <c r="I911" s="16"/>
      <c r="J911" s="12"/>
      <c r="K911" s="12"/>
    </row>
    <row r="912" spans="9:11" ht="12.75" customHeight="1">
      <c r="I912" s="16"/>
      <c r="J912" s="12"/>
      <c r="K912" s="12"/>
    </row>
    <row r="913" spans="9:11" ht="12.75" customHeight="1">
      <c r="I913" s="16"/>
      <c r="J913" s="12"/>
      <c r="K913" s="12"/>
    </row>
    <row r="914" spans="9:11" ht="12.75" customHeight="1">
      <c r="I914" s="16"/>
      <c r="J914" s="12"/>
      <c r="K914" s="12"/>
    </row>
    <row r="915" spans="9:11" ht="12.75" customHeight="1">
      <c r="I915" s="16"/>
      <c r="J915" s="12"/>
      <c r="K915" s="12"/>
    </row>
    <row r="916" spans="9:11" ht="12.75" customHeight="1">
      <c r="I916" s="16"/>
      <c r="J916" s="12"/>
      <c r="K916" s="12"/>
    </row>
    <row r="917" spans="9:11" ht="12.75" customHeight="1">
      <c r="I917" s="16"/>
      <c r="J917" s="12"/>
      <c r="K917" s="12"/>
    </row>
    <row r="918" spans="9:11" ht="12.75" customHeight="1">
      <c r="I918" s="16"/>
      <c r="J918" s="12"/>
      <c r="K918" s="12"/>
    </row>
    <row r="919" spans="9:11" ht="12.75" customHeight="1">
      <c r="I919" s="16"/>
      <c r="J919" s="12"/>
      <c r="K919" s="12"/>
    </row>
    <row r="920" spans="9:11" ht="12.75" customHeight="1">
      <c r="I920" s="16"/>
      <c r="J920" s="12"/>
      <c r="K920" s="12"/>
    </row>
    <row r="921" spans="9:11" ht="12.75" customHeight="1">
      <c r="I921" s="16"/>
      <c r="J921" s="12"/>
      <c r="K921" s="12"/>
    </row>
    <row r="922" spans="9:11" ht="12.75" customHeight="1">
      <c r="I922" s="16"/>
      <c r="J922" s="12"/>
      <c r="K922" s="12"/>
    </row>
    <row r="923" spans="9:11" ht="12.75" customHeight="1">
      <c r="I923" s="16"/>
      <c r="J923" s="12"/>
      <c r="K923" s="12"/>
    </row>
    <row r="924" spans="9:11" ht="12.75" customHeight="1">
      <c r="I924" s="16"/>
      <c r="J924" s="12"/>
      <c r="K924" s="12"/>
    </row>
    <row r="925" spans="9:11" ht="12.75" customHeight="1">
      <c r="I925" s="16"/>
      <c r="J925" s="12"/>
      <c r="K925" s="12"/>
    </row>
    <row r="926" spans="9:11" ht="12.75" customHeight="1">
      <c r="I926" s="16"/>
      <c r="J926" s="12"/>
      <c r="K926" s="12"/>
    </row>
    <row r="927" spans="9:11" ht="12.75" customHeight="1">
      <c r="I927" s="16"/>
      <c r="J927" s="12"/>
      <c r="K927" s="12"/>
    </row>
    <row r="928" spans="9:11" ht="12.75" customHeight="1">
      <c r="I928" s="16"/>
      <c r="J928" s="12"/>
      <c r="K928" s="12"/>
    </row>
    <row r="929" spans="9:11" ht="12.75" customHeight="1">
      <c r="I929" s="16"/>
      <c r="J929" s="12"/>
      <c r="K929" s="12"/>
    </row>
    <row r="930" spans="9:11" ht="12.75" customHeight="1">
      <c r="I930" s="16"/>
      <c r="J930" s="12"/>
      <c r="K930" s="12"/>
    </row>
    <row r="931" spans="9:11" ht="12.75" customHeight="1">
      <c r="I931" s="16"/>
      <c r="J931" s="12"/>
      <c r="K931" s="12"/>
    </row>
    <row r="932" spans="9:11" ht="12.75" customHeight="1">
      <c r="I932" s="16"/>
      <c r="J932" s="12"/>
      <c r="K932" s="12"/>
    </row>
    <row r="933" spans="9:11" ht="12.75" customHeight="1">
      <c r="I933" s="16"/>
      <c r="J933" s="12"/>
      <c r="K933" s="12"/>
    </row>
    <row r="934" spans="9:11" ht="12.75" customHeight="1">
      <c r="I934" s="16"/>
      <c r="J934" s="12"/>
      <c r="K934" s="12"/>
    </row>
    <row r="935" spans="9:11" ht="12.75" customHeight="1">
      <c r="I935" s="16"/>
      <c r="J935" s="12"/>
      <c r="K935" s="12"/>
    </row>
    <row r="936" spans="9:11" ht="12.75" customHeight="1">
      <c r="I936" s="16"/>
      <c r="J936" s="12"/>
      <c r="K936" s="12"/>
    </row>
    <row r="937" spans="9:11" ht="12.75" customHeight="1">
      <c r="I937" s="16"/>
      <c r="J937" s="12"/>
      <c r="K937" s="12"/>
    </row>
    <row r="938" spans="9:11" ht="12.75" customHeight="1">
      <c r="I938" s="16"/>
      <c r="J938" s="12"/>
      <c r="K938" s="12"/>
    </row>
    <row r="939" spans="9:11" ht="12.75" customHeight="1">
      <c r="I939" s="16"/>
      <c r="J939" s="12"/>
      <c r="K939" s="12"/>
    </row>
    <row r="940" spans="9:11" ht="12.75" customHeight="1">
      <c r="I940" s="16"/>
      <c r="J940" s="12"/>
      <c r="K940" s="12"/>
    </row>
    <row r="941" spans="9:11" ht="12.75" customHeight="1">
      <c r="I941" s="16"/>
      <c r="J941" s="12"/>
      <c r="K941" s="12"/>
    </row>
    <row r="942" spans="9:11" ht="12.75" customHeight="1">
      <c r="I942" s="16"/>
      <c r="J942" s="12"/>
      <c r="K942" s="12"/>
    </row>
    <row r="943" spans="9:11" ht="12.75" customHeight="1">
      <c r="I943" s="16"/>
      <c r="J943" s="12"/>
      <c r="K943" s="12"/>
    </row>
    <row r="944" spans="9:11" ht="12.75" customHeight="1">
      <c r="I944" s="16"/>
      <c r="J944" s="12"/>
      <c r="K944" s="12"/>
    </row>
    <row r="945" spans="9:11" ht="12.75" customHeight="1">
      <c r="I945" s="16"/>
      <c r="J945" s="12"/>
      <c r="K945" s="12"/>
    </row>
    <row r="946" spans="9:11" ht="12.75" customHeight="1">
      <c r="I946" s="16"/>
      <c r="J946" s="12"/>
      <c r="K946" s="12"/>
    </row>
    <row r="947" spans="9:11" ht="12.75" customHeight="1">
      <c r="I947" s="16"/>
      <c r="J947" s="12"/>
      <c r="K947" s="12"/>
    </row>
    <row r="948" spans="9:11" ht="12.75" customHeight="1">
      <c r="I948" s="16"/>
      <c r="J948" s="12"/>
      <c r="K948" s="12"/>
    </row>
    <row r="949" spans="9:11" ht="12.75" customHeight="1">
      <c r="I949" s="16"/>
      <c r="J949" s="12"/>
      <c r="K949" s="12"/>
    </row>
    <row r="950" spans="9:11" ht="12.75" customHeight="1">
      <c r="I950" s="16"/>
      <c r="J950" s="12"/>
      <c r="K950" s="12"/>
    </row>
    <row r="951" spans="9:11" ht="12.75" customHeight="1">
      <c r="I951" s="16"/>
      <c r="J951" s="12"/>
      <c r="K951" s="12"/>
    </row>
    <row r="952" spans="9:11" ht="12.75" customHeight="1">
      <c r="I952" s="16"/>
      <c r="J952" s="12"/>
      <c r="K952" s="12"/>
    </row>
    <row r="953" spans="9:11" ht="12.75" customHeight="1">
      <c r="I953" s="16"/>
      <c r="J953" s="12"/>
      <c r="K953" s="12"/>
    </row>
    <row r="954" spans="9:11" ht="12.75" customHeight="1">
      <c r="I954" s="16"/>
      <c r="J954" s="12"/>
      <c r="K954" s="12"/>
    </row>
    <row r="955" spans="9:11" ht="12.75" customHeight="1">
      <c r="I955" s="16"/>
      <c r="J955" s="12"/>
      <c r="K955" s="12"/>
    </row>
    <row r="956" spans="9:11" ht="12.75" customHeight="1">
      <c r="I956" s="16"/>
      <c r="J956" s="12"/>
      <c r="K956" s="12"/>
    </row>
    <row r="957" spans="9:11" ht="12.75" customHeight="1">
      <c r="I957" s="16"/>
      <c r="J957" s="12"/>
      <c r="K957" s="12"/>
    </row>
    <row r="958" spans="9:11" ht="12.75" customHeight="1">
      <c r="I958" s="16"/>
      <c r="J958" s="12"/>
      <c r="K958" s="12"/>
    </row>
    <row r="959" spans="9:11" ht="12.75" customHeight="1">
      <c r="I959" s="16"/>
      <c r="J959" s="12"/>
      <c r="K959" s="12"/>
    </row>
    <row r="960" spans="9:11" ht="12.75" customHeight="1">
      <c r="I960" s="16"/>
      <c r="J960" s="12"/>
      <c r="K960" s="12"/>
    </row>
    <row r="961" spans="9:11" ht="12.75" customHeight="1">
      <c r="I961" s="16"/>
      <c r="J961" s="12"/>
      <c r="K961" s="12"/>
    </row>
    <row r="962" spans="9:11" ht="12.75" customHeight="1">
      <c r="I962" s="16"/>
      <c r="J962" s="12"/>
      <c r="K962" s="12"/>
    </row>
    <row r="963" spans="9:11" ht="12.75" customHeight="1">
      <c r="I963" s="16"/>
      <c r="J963" s="12"/>
      <c r="K963" s="12"/>
    </row>
    <row r="964" spans="9:11" ht="12.75" customHeight="1">
      <c r="I964" s="16"/>
      <c r="J964" s="12"/>
      <c r="K964" s="12"/>
    </row>
    <row r="965" spans="9:11" ht="12.75" customHeight="1">
      <c r="I965" s="16"/>
      <c r="J965" s="12"/>
      <c r="K965" s="12"/>
    </row>
    <row r="966" spans="9:11" ht="12.75" customHeight="1">
      <c r="I966" s="16"/>
      <c r="J966" s="12"/>
      <c r="K966" s="12"/>
    </row>
    <row r="967" spans="9:11" ht="12.75" customHeight="1">
      <c r="I967" s="16"/>
      <c r="J967" s="12"/>
      <c r="K967" s="12"/>
    </row>
    <row r="968" spans="9:11" ht="12.75" customHeight="1">
      <c r="I968" s="16"/>
      <c r="J968" s="12"/>
      <c r="K968" s="12"/>
    </row>
    <row r="969" spans="9:11" ht="12.75" customHeight="1">
      <c r="I969" s="16"/>
      <c r="J969" s="12"/>
      <c r="K969" s="12"/>
    </row>
    <row r="970" spans="9:11" ht="12.75" customHeight="1">
      <c r="I970" s="16"/>
      <c r="J970" s="12"/>
      <c r="K970" s="12"/>
    </row>
    <row r="971" spans="9:11" ht="12.75" customHeight="1">
      <c r="I971" s="16"/>
      <c r="J971" s="12"/>
      <c r="K971" s="12"/>
    </row>
    <row r="972" spans="9:11" ht="12.75" customHeight="1">
      <c r="I972" s="16"/>
      <c r="J972" s="12"/>
      <c r="K972" s="12"/>
    </row>
    <row r="973" spans="9:11" ht="12.75" customHeight="1">
      <c r="I973" s="16"/>
      <c r="J973" s="12"/>
      <c r="K973" s="12"/>
    </row>
    <row r="974" spans="9:11" ht="12.75" customHeight="1">
      <c r="I974" s="16"/>
      <c r="J974" s="12"/>
      <c r="K974" s="12"/>
    </row>
    <row r="975" spans="9:11" ht="12.75" customHeight="1">
      <c r="I975" s="16"/>
      <c r="J975" s="12"/>
      <c r="K975" s="12"/>
    </row>
    <row r="976" spans="9:11" ht="12.75" customHeight="1">
      <c r="I976" s="16"/>
      <c r="J976" s="12"/>
      <c r="K976" s="12"/>
    </row>
    <row r="977" spans="9:11" ht="12.75" customHeight="1">
      <c r="I977" s="16"/>
      <c r="J977" s="12"/>
      <c r="K977" s="12"/>
    </row>
    <row r="978" spans="9:11" ht="12.75" customHeight="1">
      <c r="I978" s="16"/>
      <c r="J978" s="12"/>
      <c r="K978" s="12"/>
    </row>
    <row r="979" spans="9:11" ht="12.75" customHeight="1">
      <c r="I979" s="16"/>
      <c r="J979" s="12"/>
      <c r="K979" s="12"/>
    </row>
    <row r="980" spans="9:11" ht="12.75" customHeight="1">
      <c r="I980" s="16"/>
      <c r="J980" s="12"/>
      <c r="K980" s="12"/>
    </row>
    <row r="981" spans="9:11" ht="12.75" customHeight="1">
      <c r="I981" s="16"/>
      <c r="J981" s="12"/>
      <c r="K981" s="12"/>
    </row>
    <row r="982" spans="9:11" ht="12.75" customHeight="1">
      <c r="I982" s="16"/>
      <c r="J982" s="12"/>
      <c r="K982" s="12"/>
    </row>
    <row r="983" spans="9:11" ht="12.75" customHeight="1">
      <c r="I983" s="16"/>
      <c r="J983" s="12"/>
      <c r="K983" s="12"/>
    </row>
    <row r="984" spans="9:11" ht="12.75" customHeight="1">
      <c r="I984" s="16"/>
      <c r="J984" s="12"/>
      <c r="K984" s="12"/>
    </row>
    <row r="985" spans="9:11" ht="12.75" customHeight="1">
      <c r="I985" s="16"/>
      <c r="J985" s="12"/>
      <c r="K985" s="12"/>
    </row>
    <row r="986" spans="9:11" ht="12.75" customHeight="1">
      <c r="I986" s="16"/>
      <c r="J986" s="12"/>
      <c r="K986" s="12"/>
    </row>
    <row r="987" spans="9:11" ht="12.75" customHeight="1">
      <c r="I987" s="16"/>
      <c r="J987" s="12"/>
      <c r="K987" s="12"/>
    </row>
    <row r="988" spans="9:11" ht="12.75" customHeight="1">
      <c r="I988" s="16"/>
      <c r="J988" s="12"/>
      <c r="K988" s="12"/>
    </row>
    <row r="989" spans="9:11" ht="12.75" customHeight="1">
      <c r="I989" s="16"/>
      <c r="J989" s="12"/>
      <c r="K989" s="12"/>
    </row>
    <row r="990" spans="9:11" ht="12.75" customHeight="1">
      <c r="I990" s="16"/>
      <c r="J990" s="12"/>
      <c r="K990" s="12"/>
    </row>
    <row r="991" spans="9:11" ht="12.75" customHeight="1">
      <c r="I991" s="16"/>
      <c r="J991" s="12"/>
      <c r="K991" s="12"/>
    </row>
    <row r="992" spans="9:11" ht="12.75" customHeight="1">
      <c r="I992" s="16"/>
      <c r="J992" s="12"/>
      <c r="K992" s="12"/>
    </row>
    <row r="993" spans="9:11" ht="12.75" customHeight="1">
      <c r="I993" s="16"/>
      <c r="J993" s="12"/>
      <c r="K993" s="12"/>
    </row>
    <row r="994" spans="9:11" ht="12.75" customHeight="1">
      <c r="I994" s="16"/>
      <c r="J994" s="12"/>
      <c r="K994" s="12"/>
    </row>
    <row r="995" spans="9:11" ht="12.75" customHeight="1">
      <c r="I995" s="16"/>
      <c r="J995" s="12"/>
      <c r="K995" s="12"/>
    </row>
    <row r="996" spans="9:11" ht="12.75" customHeight="1">
      <c r="I996" s="16"/>
      <c r="J996" s="12"/>
      <c r="K996" s="12"/>
    </row>
    <row r="997" spans="9:11" ht="12.75" customHeight="1">
      <c r="I997" s="16"/>
      <c r="J997" s="12"/>
      <c r="K997" s="12"/>
    </row>
    <row r="998" spans="9:11" ht="12.75" customHeight="1">
      <c r="I998" s="16"/>
      <c r="J998" s="12"/>
      <c r="K998" s="12"/>
    </row>
    <row r="999" spans="9:11" ht="12.75" customHeight="1">
      <c r="I999" s="16"/>
      <c r="J999" s="12"/>
      <c r="K999" s="12"/>
    </row>
    <row r="1000" spans="9:11" ht="12.75" customHeight="1">
      <c r="I1000" s="16"/>
      <c r="J1000" s="12"/>
      <c r="K1000" s="12"/>
    </row>
    <row r="1001" spans="9:11" ht="12.75" customHeight="1">
      <c r="I1001" s="16"/>
      <c r="J1001" s="12"/>
      <c r="K1001" s="12"/>
    </row>
    <row r="1002" spans="9:11" ht="12.75" customHeight="1">
      <c r="I1002" s="16"/>
      <c r="J1002" s="12"/>
      <c r="K1002" s="12"/>
    </row>
    <row r="1003" spans="9:11" ht="12.75" customHeight="1">
      <c r="I1003" s="16"/>
      <c r="J1003" s="12"/>
      <c r="K1003" s="12"/>
    </row>
    <row r="1004" spans="9:11" ht="12.75" customHeight="1">
      <c r="I1004" s="16"/>
      <c r="J1004" s="12"/>
      <c r="K1004" s="12"/>
    </row>
    <row r="1005" spans="9:11" ht="12.75" customHeight="1">
      <c r="I1005" s="16"/>
      <c r="J1005" s="12"/>
      <c r="K1005" s="12"/>
    </row>
    <row r="1006" spans="9:11" ht="12.75" customHeight="1">
      <c r="I1006" s="16"/>
      <c r="J1006" s="12"/>
      <c r="K1006" s="12"/>
    </row>
    <row r="1007" spans="9:11" ht="12.75" customHeight="1">
      <c r="I1007" s="16"/>
      <c r="J1007" s="12"/>
      <c r="K1007" s="12"/>
    </row>
    <row r="1008" spans="9:11" ht="12.75" customHeight="1">
      <c r="I1008" s="16"/>
      <c r="J1008" s="12"/>
      <c r="K1008" s="12"/>
    </row>
    <row r="1009" spans="9:11" ht="12.75" customHeight="1">
      <c r="I1009" s="16"/>
      <c r="J1009" s="12"/>
      <c r="K1009" s="12"/>
    </row>
    <row r="1010" spans="9:11" ht="12.75" customHeight="1">
      <c r="I1010" s="16"/>
      <c r="J1010" s="12"/>
      <c r="K1010" s="12"/>
    </row>
    <row r="1011" spans="9:11" ht="12.75" customHeight="1">
      <c r="I1011" s="16"/>
      <c r="J1011" s="12"/>
      <c r="K1011" s="12"/>
    </row>
    <row r="1012" spans="9:11" ht="12.75" customHeight="1">
      <c r="I1012" s="16"/>
      <c r="J1012" s="12"/>
      <c r="K1012" s="12"/>
    </row>
    <row r="1013" spans="9:11" ht="12.75" customHeight="1">
      <c r="I1013" s="16"/>
      <c r="J1013" s="12"/>
      <c r="K1013" s="12"/>
    </row>
    <row r="1014" spans="9:11" ht="12.75" customHeight="1">
      <c r="I1014" s="16"/>
      <c r="J1014" s="12"/>
      <c r="K1014" s="12"/>
    </row>
    <row r="1015" spans="9:11" ht="12.75" customHeight="1">
      <c r="I1015" s="16"/>
      <c r="J1015" s="12"/>
      <c r="K1015" s="12"/>
    </row>
    <row r="1016" spans="9:11" ht="12.75" customHeight="1">
      <c r="I1016" s="16"/>
      <c r="J1016" s="12"/>
      <c r="K1016" s="12"/>
    </row>
    <row r="1017" spans="9:11" ht="12.75" customHeight="1">
      <c r="I1017" s="16"/>
      <c r="J1017" s="12"/>
      <c r="K1017" s="12"/>
    </row>
    <row r="1018" spans="9:11" ht="12.75" customHeight="1">
      <c r="I1018" s="16"/>
      <c r="J1018" s="12"/>
      <c r="K1018" s="12"/>
    </row>
    <row r="1019" spans="9:11" ht="12.75" customHeight="1">
      <c r="I1019" s="16"/>
      <c r="J1019" s="12"/>
      <c r="K1019" s="12"/>
    </row>
    <row r="1020" spans="9:11" ht="12.75" customHeight="1">
      <c r="I1020" s="16"/>
      <c r="J1020" s="12"/>
      <c r="K1020" s="12"/>
    </row>
    <row r="1021" spans="9:11" ht="12.75" customHeight="1">
      <c r="I1021" s="16"/>
      <c r="J1021" s="12"/>
      <c r="K1021" s="12"/>
    </row>
    <row r="1022" spans="9:11" ht="12.75" customHeight="1">
      <c r="I1022" s="16"/>
      <c r="J1022" s="12"/>
      <c r="K1022" s="12"/>
    </row>
    <row r="1023" spans="9:11" ht="12.75" customHeight="1">
      <c r="I1023" s="16"/>
      <c r="J1023" s="12"/>
      <c r="K1023" s="12"/>
    </row>
    <row r="1024" spans="9:11" ht="12.75" customHeight="1">
      <c r="I1024" s="16"/>
      <c r="J1024" s="12"/>
      <c r="K1024" s="12"/>
    </row>
    <row r="1025" spans="9:11" ht="12.75" customHeight="1">
      <c r="I1025" s="16"/>
      <c r="J1025" s="12"/>
      <c r="K1025" s="12"/>
    </row>
    <row r="1026" spans="9:11" ht="12.75" customHeight="1">
      <c r="I1026" s="16"/>
      <c r="J1026" s="12"/>
      <c r="K1026" s="12"/>
    </row>
    <row r="1027" spans="9:11" ht="12.75" customHeight="1">
      <c r="I1027" s="16"/>
      <c r="J1027" s="12"/>
      <c r="K1027" s="12"/>
    </row>
    <row r="1028" spans="9:11" ht="12.75" customHeight="1">
      <c r="I1028" s="16"/>
      <c r="J1028" s="12"/>
      <c r="K1028" s="12"/>
    </row>
    <row r="1029" spans="9:11" ht="12.75" customHeight="1">
      <c r="I1029" s="16"/>
      <c r="J1029" s="12"/>
      <c r="K1029" s="12"/>
    </row>
    <row r="1030" spans="9:11" ht="12.75" customHeight="1">
      <c r="I1030" s="16"/>
      <c r="J1030" s="12"/>
      <c r="K1030" s="12"/>
    </row>
    <row r="1031" spans="9:11" ht="12.75" customHeight="1">
      <c r="I1031" s="16"/>
      <c r="J1031" s="12"/>
      <c r="K1031" s="12"/>
    </row>
    <row r="1032" spans="9:11" ht="12.75" customHeight="1">
      <c r="I1032" s="16"/>
      <c r="J1032" s="12"/>
      <c r="K1032" s="12"/>
    </row>
    <row r="1033" spans="9:11" ht="12.75" customHeight="1">
      <c r="I1033" s="16"/>
      <c r="J1033" s="12"/>
      <c r="K1033" s="12"/>
    </row>
    <row r="1034" spans="9:11" ht="12.75" customHeight="1">
      <c r="I1034" s="16"/>
      <c r="J1034" s="12"/>
      <c r="K1034" s="12"/>
    </row>
    <row r="1035" spans="9:11" ht="12.75" customHeight="1">
      <c r="I1035" s="16"/>
      <c r="J1035" s="12"/>
      <c r="K1035" s="12"/>
    </row>
    <row r="1036" spans="9:11" ht="12.75" customHeight="1">
      <c r="I1036" s="16"/>
      <c r="J1036" s="12"/>
      <c r="K1036" s="12"/>
    </row>
    <row r="1037" spans="9:11" ht="12.75" customHeight="1">
      <c r="I1037" s="16"/>
      <c r="J1037" s="12"/>
      <c r="K1037" s="12"/>
    </row>
    <row r="1038" spans="9:11" ht="12.75" customHeight="1">
      <c r="I1038" s="16"/>
      <c r="J1038" s="12"/>
      <c r="K1038" s="12"/>
    </row>
    <row r="1039" spans="9:11" ht="12.75" customHeight="1">
      <c r="I1039" s="16"/>
      <c r="J1039" s="12"/>
      <c r="K1039" s="12"/>
    </row>
    <row r="1040" spans="9:11" ht="12.75" customHeight="1">
      <c r="I1040" s="16"/>
      <c r="J1040" s="12"/>
      <c r="K1040" s="12"/>
    </row>
    <row r="1041" spans="9:11" ht="12.75" customHeight="1">
      <c r="I1041" s="16"/>
      <c r="J1041" s="12"/>
      <c r="K1041" s="12"/>
    </row>
    <row r="1042" spans="9:11" ht="12.75" customHeight="1">
      <c r="I1042" s="16"/>
      <c r="J1042" s="12"/>
      <c r="K1042" s="12"/>
    </row>
    <row r="1043" spans="9:11" ht="12.75" customHeight="1">
      <c r="I1043" s="16"/>
      <c r="J1043" s="12"/>
      <c r="K1043" s="12"/>
    </row>
    <row r="1044" spans="9:11" ht="12.75" customHeight="1">
      <c r="I1044" s="16"/>
      <c r="J1044" s="12"/>
      <c r="K1044" s="12"/>
    </row>
    <row r="1045" spans="9:11" ht="12.75" customHeight="1">
      <c r="I1045" s="16"/>
      <c r="J1045" s="12"/>
      <c r="K1045" s="12"/>
    </row>
    <row r="1046" spans="9:11" ht="12.75" customHeight="1">
      <c r="I1046" s="16"/>
      <c r="J1046" s="12"/>
      <c r="K1046" s="12"/>
    </row>
    <row r="1047" spans="9:11" ht="12.75" customHeight="1">
      <c r="I1047" s="16"/>
      <c r="J1047" s="12"/>
      <c r="K1047" s="12"/>
    </row>
    <row r="1048" spans="9:11" ht="12.75" customHeight="1">
      <c r="I1048" s="16"/>
      <c r="J1048" s="12"/>
      <c r="K1048" s="12"/>
    </row>
    <row r="1049" spans="9:11" ht="12.75" customHeight="1">
      <c r="I1049" s="16"/>
      <c r="J1049" s="12"/>
      <c r="K1049" s="12"/>
    </row>
    <row r="1050" spans="9:11" ht="12.75" customHeight="1">
      <c r="I1050" s="16"/>
      <c r="J1050" s="12"/>
      <c r="K1050" s="12"/>
    </row>
    <row r="1051" spans="9:11" ht="12.75" customHeight="1">
      <c r="I1051" s="16"/>
      <c r="J1051" s="12"/>
      <c r="K1051" s="12"/>
    </row>
    <row r="1052" spans="9:11" ht="12.75" customHeight="1">
      <c r="I1052" s="16"/>
      <c r="J1052" s="12"/>
      <c r="K1052" s="12"/>
    </row>
    <row r="1053" spans="9:11" ht="12.75" customHeight="1">
      <c r="I1053" s="16"/>
      <c r="J1053" s="12"/>
      <c r="K1053" s="12"/>
    </row>
    <row r="1054" spans="9:11" ht="12.75" customHeight="1">
      <c r="I1054" s="16"/>
      <c r="J1054" s="12"/>
      <c r="K1054" s="12"/>
    </row>
    <row r="1055" spans="9:11" ht="12.75" customHeight="1">
      <c r="I1055" s="16"/>
      <c r="J1055" s="12"/>
      <c r="K1055" s="12"/>
    </row>
    <row r="1056" spans="9:11" ht="12.75" customHeight="1">
      <c r="I1056" s="16"/>
      <c r="J1056" s="12"/>
      <c r="K1056" s="12"/>
    </row>
    <row r="1057" spans="9:11" ht="12.75" customHeight="1">
      <c r="I1057" s="16"/>
      <c r="J1057" s="12"/>
      <c r="K1057" s="12"/>
    </row>
    <row r="1058" spans="9:11" ht="12.75" customHeight="1">
      <c r="I1058" s="16"/>
      <c r="J1058" s="12"/>
      <c r="K1058" s="12"/>
    </row>
    <row r="1059" spans="9:11" ht="12.75" customHeight="1">
      <c r="I1059" s="16"/>
      <c r="J1059" s="12"/>
      <c r="K1059" s="12"/>
    </row>
    <row r="1060" spans="9:11" ht="12.75" customHeight="1">
      <c r="I1060" s="16"/>
      <c r="J1060" s="12"/>
      <c r="K1060" s="12"/>
    </row>
    <row r="1061" spans="9:11" ht="12.75" customHeight="1">
      <c r="I1061" s="16"/>
      <c r="J1061" s="12"/>
      <c r="K1061" s="12"/>
    </row>
    <row r="1062" spans="9:11" ht="12.75" customHeight="1">
      <c r="I1062" s="16"/>
      <c r="J1062" s="12"/>
      <c r="K1062" s="12"/>
    </row>
    <row r="1063" spans="9:11" ht="12.75" customHeight="1">
      <c r="I1063" s="16"/>
      <c r="J1063" s="12"/>
      <c r="K1063" s="12"/>
    </row>
    <row r="1064" spans="9:11" ht="12.75" customHeight="1">
      <c r="I1064" s="16"/>
      <c r="J1064" s="12"/>
      <c r="K1064" s="12"/>
    </row>
    <row r="1065" spans="9:11" ht="12.75" customHeight="1">
      <c r="I1065" s="16"/>
      <c r="J1065" s="12"/>
      <c r="K1065" s="12"/>
    </row>
    <row r="1066" spans="9:11" ht="12.75" customHeight="1">
      <c r="I1066" s="16"/>
      <c r="J1066" s="12"/>
      <c r="K1066" s="12"/>
    </row>
    <row r="1067" spans="9:11" ht="12.75" customHeight="1">
      <c r="I1067" s="16"/>
      <c r="J1067" s="12"/>
      <c r="K1067" s="12"/>
    </row>
    <row r="1068" spans="9:11" ht="12.75" customHeight="1">
      <c r="I1068" s="16"/>
      <c r="J1068" s="12"/>
      <c r="K1068" s="12"/>
    </row>
    <row r="1069" spans="9:11" ht="12.75" customHeight="1">
      <c r="I1069" s="16"/>
      <c r="J1069" s="12"/>
      <c r="K1069" s="12"/>
    </row>
    <row r="1070" spans="9:11" ht="12.75" customHeight="1">
      <c r="I1070" s="16"/>
      <c r="J1070" s="12"/>
      <c r="K1070" s="12"/>
    </row>
    <row r="1071" spans="9:11" ht="12.75" customHeight="1">
      <c r="I1071" s="16"/>
      <c r="J1071" s="12"/>
      <c r="K1071" s="12"/>
    </row>
    <row r="1072" spans="9:11" ht="12.75" customHeight="1">
      <c r="I1072" s="16"/>
      <c r="J1072" s="12"/>
      <c r="K1072" s="12"/>
    </row>
    <row r="1073" spans="9:11" ht="12.75" customHeight="1">
      <c r="I1073" s="16"/>
      <c r="J1073" s="12"/>
      <c r="K1073" s="12"/>
    </row>
    <row r="1074" spans="9:11" ht="12.75" customHeight="1">
      <c r="I1074" s="16"/>
      <c r="J1074" s="12"/>
      <c r="K1074" s="12"/>
    </row>
    <row r="1075" spans="9:11" ht="12.75" customHeight="1">
      <c r="I1075" s="16"/>
      <c r="J1075" s="12"/>
      <c r="K1075" s="12"/>
    </row>
    <row r="1076" spans="9:11" ht="12.75" customHeight="1">
      <c r="I1076" s="16"/>
      <c r="J1076" s="12"/>
      <c r="K1076" s="12"/>
    </row>
    <row r="1077" spans="9:11" ht="12.75" customHeight="1">
      <c r="I1077" s="16"/>
      <c r="J1077" s="12"/>
      <c r="K1077" s="12"/>
    </row>
    <row r="1078" spans="9:11" ht="12.75" customHeight="1">
      <c r="I1078" s="16"/>
      <c r="J1078" s="12"/>
      <c r="K1078" s="12"/>
    </row>
    <row r="1079" spans="9:11" ht="12.75" customHeight="1">
      <c r="I1079" s="16"/>
      <c r="J1079" s="12"/>
      <c r="K1079" s="12"/>
    </row>
    <row r="1080" spans="9:11" ht="12.75" customHeight="1">
      <c r="I1080" s="16"/>
      <c r="J1080" s="12"/>
      <c r="K1080" s="12"/>
    </row>
    <row r="1081" spans="9:11" ht="12.75" customHeight="1">
      <c r="I1081" s="16"/>
      <c r="J1081" s="12"/>
      <c r="K1081" s="12"/>
    </row>
    <row r="1082" spans="9:11" ht="12.75" customHeight="1">
      <c r="I1082" s="16"/>
      <c r="J1082" s="12"/>
      <c r="K1082" s="12"/>
    </row>
    <row r="1083" spans="9:11" ht="12.75" customHeight="1">
      <c r="I1083" s="16"/>
      <c r="J1083" s="12"/>
      <c r="K1083" s="12"/>
    </row>
    <row r="1084" spans="9:11" ht="12.75" customHeight="1">
      <c r="I1084" s="16"/>
      <c r="J1084" s="12"/>
      <c r="K1084" s="12"/>
    </row>
    <row r="1085" spans="9:11" ht="12.75" customHeight="1">
      <c r="I1085" s="16"/>
      <c r="J1085" s="12"/>
      <c r="K1085" s="12"/>
    </row>
    <row r="1086" spans="9:11" ht="12.75" customHeight="1">
      <c r="I1086" s="16"/>
      <c r="J1086" s="12"/>
      <c r="K1086" s="12"/>
    </row>
    <row r="1087" spans="9:11" ht="12.75" customHeight="1">
      <c r="I1087" s="16"/>
      <c r="J1087" s="12"/>
      <c r="K1087" s="12"/>
    </row>
    <row r="1088" spans="9:11" ht="12.75" customHeight="1">
      <c r="I1088" s="16"/>
      <c r="J1088" s="12"/>
      <c r="K1088" s="12"/>
    </row>
    <row r="1089" spans="9:11" ht="12.75" customHeight="1">
      <c r="I1089" s="16"/>
      <c r="J1089" s="12"/>
      <c r="K1089" s="12"/>
    </row>
    <row r="1090" spans="9:11" ht="12.75" customHeight="1">
      <c r="I1090" s="16"/>
      <c r="J1090" s="12"/>
      <c r="K1090" s="12"/>
    </row>
    <row r="1091" spans="9:11" ht="12.75" customHeight="1">
      <c r="I1091" s="16"/>
      <c r="J1091" s="12"/>
      <c r="K1091" s="12"/>
    </row>
    <row r="1092" spans="9:11" ht="12.75" customHeight="1">
      <c r="I1092" s="16"/>
      <c r="J1092" s="12"/>
      <c r="K1092" s="12"/>
    </row>
    <row r="1093" spans="9:11" ht="12.75" customHeight="1">
      <c r="I1093" s="16"/>
      <c r="J1093" s="12"/>
      <c r="K1093" s="12"/>
    </row>
    <row r="1094" spans="9:11" ht="12.75" customHeight="1">
      <c r="I1094" s="16"/>
      <c r="J1094" s="12"/>
      <c r="K1094" s="12"/>
    </row>
    <row r="1095" spans="9:11" ht="12.75" customHeight="1">
      <c r="I1095" s="16"/>
      <c r="J1095" s="12"/>
      <c r="K1095" s="12"/>
    </row>
    <row r="1096" spans="9:11" ht="12.75" customHeight="1">
      <c r="I1096" s="16"/>
      <c r="J1096" s="12"/>
      <c r="K1096" s="12"/>
    </row>
    <row r="1097" spans="9:11" ht="12.75" customHeight="1">
      <c r="I1097" s="16"/>
      <c r="J1097" s="12"/>
      <c r="K1097" s="12"/>
    </row>
    <row r="1098" spans="9:11" ht="12.75" customHeight="1">
      <c r="I1098" s="16"/>
      <c r="J1098" s="12"/>
      <c r="K1098" s="12"/>
    </row>
    <row r="1099" spans="9:11" ht="12.75" customHeight="1">
      <c r="I1099" s="16"/>
      <c r="J1099" s="12"/>
      <c r="K1099" s="12"/>
    </row>
    <row r="1100" spans="9:11" ht="12.75" customHeight="1">
      <c r="I1100" s="16"/>
      <c r="J1100" s="12"/>
      <c r="K1100" s="12"/>
    </row>
    <row r="1101" spans="9:11" ht="12.75" customHeight="1">
      <c r="I1101" s="16"/>
      <c r="J1101" s="12"/>
      <c r="K1101" s="12"/>
    </row>
    <row r="1102" spans="9:11" ht="12.75" customHeight="1">
      <c r="I1102" s="16"/>
      <c r="J1102" s="12"/>
      <c r="K1102" s="12"/>
    </row>
    <row r="1103" spans="9:11" ht="12.75" customHeight="1">
      <c r="I1103" s="16"/>
      <c r="J1103" s="12"/>
      <c r="K1103" s="12"/>
    </row>
    <row r="1104" spans="9:11" ht="12.75" customHeight="1">
      <c r="I1104" s="16"/>
      <c r="J1104" s="12"/>
      <c r="K1104" s="12"/>
    </row>
    <row r="1105" spans="9:11" ht="12.75" customHeight="1">
      <c r="I1105" s="16"/>
      <c r="J1105" s="12"/>
      <c r="K1105" s="12"/>
    </row>
    <row r="1106" spans="9:11" ht="12.75" customHeight="1">
      <c r="I1106" s="16"/>
      <c r="J1106" s="12"/>
      <c r="K1106" s="12"/>
    </row>
    <row r="1107" spans="9:11" ht="12.75" customHeight="1">
      <c r="I1107" s="16"/>
      <c r="J1107" s="12"/>
      <c r="K1107" s="12"/>
    </row>
    <row r="1108" spans="9:11" ht="12.75" customHeight="1">
      <c r="I1108" s="16"/>
      <c r="J1108" s="12"/>
      <c r="K1108" s="12"/>
    </row>
    <row r="1109" spans="9:11" ht="12.75" customHeight="1">
      <c r="I1109" s="16"/>
      <c r="J1109" s="12"/>
      <c r="K1109" s="12"/>
    </row>
    <row r="1110" spans="9:11" ht="12.75" customHeight="1">
      <c r="I1110" s="16"/>
      <c r="J1110" s="12"/>
      <c r="K1110" s="12"/>
    </row>
    <row r="1111" spans="9:11" ht="12.75" customHeight="1">
      <c r="I1111" s="16"/>
      <c r="J1111" s="12"/>
      <c r="K1111" s="12"/>
    </row>
    <row r="1112" spans="9:11" ht="12.75" customHeight="1">
      <c r="I1112" s="16"/>
      <c r="J1112" s="12"/>
      <c r="K1112" s="12"/>
    </row>
    <row r="1113" spans="9:11" ht="12.75" customHeight="1">
      <c r="I1113" s="16"/>
      <c r="J1113" s="12"/>
      <c r="K1113" s="12"/>
    </row>
    <row r="1114" spans="9:11" ht="12.75" customHeight="1">
      <c r="I1114" s="16"/>
      <c r="J1114" s="12"/>
      <c r="K1114" s="12"/>
    </row>
    <row r="1115" spans="9:11" ht="12.75" customHeight="1">
      <c r="I1115" s="16"/>
      <c r="J1115" s="12"/>
      <c r="K1115" s="12"/>
    </row>
    <row r="1116" spans="9:11" ht="12.75" customHeight="1">
      <c r="I1116" s="16"/>
      <c r="J1116" s="12"/>
      <c r="K1116" s="12"/>
    </row>
    <row r="1117" spans="9:11" ht="12.75" customHeight="1">
      <c r="I1117" s="16"/>
      <c r="J1117" s="12"/>
      <c r="K1117" s="12"/>
    </row>
    <row r="1118" spans="9:11" ht="12.75" customHeight="1">
      <c r="I1118" s="16"/>
      <c r="J1118" s="12"/>
      <c r="K1118" s="12"/>
    </row>
    <row r="1119" spans="9:11" ht="12.75" customHeight="1">
      <c r="I1119" s="16"/>
      <c r="J1119" s="12"/>
      <c r="K1119" s="12"/>
    </row>
    <row r="1120" spans="9:11" ht="12.75" customHeight="1">
      <c r="I1120" s="16"/>
      <c r="J1120" s="12"/>
      <c r="K1120" s="12"/>
    </row>
    <row r="1121" spans="9:11" ht="12.75" customHeight="1">
      <c r="I1121" s="16"/>
      <c r="J1121" s="12"/>
      <c r="K1121" s="12"/>
    </row>
    <row r="1122" spans="9:11" ht="12.75" customHeight="1">
      <c r="I1122" s="16"/>
      <c r="J1122" s="12"/>
      <c r="K1122" s="12"/>
    </row>
    <row r="1123" spans="9:11" ht="12.75" customHeight="1">
      <c r="I1123" s="16"/>
      <c r="J1123" s="12"/>
      <c r="K1123" s="12"/>
    </row>
    <row r="1124" spans="9:11" ht="12.75" customHeight="1">
      <c r="I1124" s="16"/>
      <c r="J1124" s="12"/>
      <c r="K1124" s="12"/>
    </row>
    <row r="1125" spans="9:11" ht="12.75" customHeight="1">
      <c r="I1125" s="16"/>
      <c r="J1125" s="12"/>
      <c r="K1125" s="12"/>
    </row>
    <row r="1126" spans="9:11" ht="12.75" customHeight="1">
      <c r="I1126" s="16"/>
      <c r="J1126" s="12"/>
      <c r="K1126" s="12"/>
    </row>
    <row r="1127" spans="9:11" ht="12.75" customHeight="1">
      <c r="I1127" s="16"/>
      <c r="J1127" s="12"/>
      <c r="K1127" s="12"/>
    </row>
    <row r="1128" spans="9:11" ht="12.75" customHeight="1">
      <c r="I1128" s="16"/>
      <c r="J1128" s="12"/>
      <c r="K1128" s="12"/>
    </row>
    <row r="1129" spans="9:11" ht="12.75" customHeight="1">
      <c r="I1129" s="16"/>
      <c r="J1129" s="12"/>
      <c r="K1129" s="12"/>
    </row>
    <row r="1130" spans="9:11" ht="12.75" customHeight="1">
      <c r="I1130" s="16"/>
      <c r="J1130" s="12"/>
      <c r="K1130" s="12"/>
    </row>
    <row r="1131" spans="9:11" ht="12.75" customHeight="1">
      <c r="I1131" s="16"/>
      <c r="J1131" s="12"/>
      <c r="K1131" s="12"/>
    </row>
    <row r="1132" spans="9:11" ht="12.75" customHeight="1">
      <c r="I1132" s="16"/>
      <c r="J1132" s="12"/>
      <c r="K1132" s="12"/>
    </row>
    <row r="1133" spans="9:11" ht="12.75" customHeight="1">
      <c r="I1133" s="16"/>
      <c r="J1133" s="12"/>
      <c r="K1133" s="12"/>
    </row>
    <row r="1134" spans="9:11" ht="12.75" customHeight="1">
      <c r="I1134" s="16"/>
      <c r="J1134" s="12"/>
      <c r="K1134" s="12"/>
    </row>
    <row r="1135" spans="9:11" ht="12.75" customHeight="1">
      <c r="I1135" s="16"/>
      <c r="J1135" s="12"/>
      <c r="K1135" s="12"/>
    </row>
    <row r="1136" spans="9:11" ht="12.75" customHeight="1">
      <c r="I1136" s="16"/>
      <c r="J1136" s="12"/>
      <c r="K1136" s="12"/>
    </row>
    <row r="1137" spans="9:11" ht="12.75" customHeight="1">
      <c r="I1137" s="16"/>
      <c r="J1137" s="12"/>
      <c r="K1137" s="12"/>
    </row>
    <row r="1138" spans="9:11" ht="12.75" customHeight="1">
      <c r="I1138" s="16"/>
      <c r="J1138" s="12"/>
      <c r="K1138" s="12"/>
    </row>
    <row r="1139" spans="9:11" ht="12.75" customHeight="1">
      <c r="I1139" s="16"/>
      <c r="J1139" s="12"/>
      <c r="K1139" s="12"/>
    </row>
    <row r="1140" spans="9:11" ht="12.75" customHeight="1">
      <c r="I1140" s="16"/>
      <c r="J1140" s="12"/>
      <c r="K1140" s="12"/>
    </row>
    <row r="1141" spans="9:11" ht="12.75" customHeight="1">
      <c r="I1141" s="16"/>
      <c r="J1141" s="12"/>
      <c r="K1141" s="12"/>
    </row>
    <row r="1142" spans="9:11" ht="12.75" customHeight="1">
      <c r="I1142" s="16"/>
      <c r="J1142" s="12"/>
      <c r="K1142" s="12"/>
    </row>
    <row r="1143" spans="9:11" ht="12.75" customHeight="1">
      <c r="I1143" s="16"/>
      <c r="J1143" s="12"/>
      <c r="K1143" s="12"/>
    </row>
    <row r="1144" spans="9:11" ht="12.75" customHeight="1">
      <c r="I1144" s="16"/>
      <c r="J1144" s="12"/>
      <c r="K1144" s="12"/>
    </row>
    <row r="1145" spans="9:11" ht="12.75" customHeight="1">
      <c r="I1145" s="16"/>
      <c r="J1145" s="12"/>
      <c r="K1145" s="12"/>
    </row>
    <row r="1146" spans="9:11" ht="12.75" customHeight="1">
      <c r="I1146" s="16"/>
      <c r="J1146" s="12"/>
      <c r="K1146" s="12"/>
    </row>
    <row r="1147" spans="9:11" ht="12.75" customHeight="1">
      <c r="I1147" s="16"/>
      <c r="J1147" s="12"/>
      <c r="K1147" s="12"/>
    </row>
    <row r="1148" spans="9:11" ht="12.75" customHeight="1">
      <c r="I1148" s="16"/>
      <c r="J1148" s="12"/>
      <c r="K1148" s="12"/>
    </row>
    <row r="1149" spans="9:11" ht="12.75" customHeight="1">
      <c r="I1149" s="16"/>
      <c r="J1149" s="12"/>
      <c r="K1149" s="12"/>
    </row>
    <row r="1150" spans="9:11" ht="12.75" customHeight="1">
      <c r="I1150" s="16"/>
      <c r="J1150" s="12"/>
      <c r="K1150" s="12"/>
    </row>
    <row r="1151" spans="9:11" ht="12.75" customHeight="1">
      <c r="I1151" s="16"/>
      <c r="J1151" s="12"/>
      <c r="K1151" s="12"/>
    </row>
    <row r="1152" spans="9:11" ht="12.75" customHeight="1">
      <c r="I1152" s="16"/>
      <c r="J1152" s="12"/>
      <c r="K1152" s="12"/>
    </row>
    <row r="1153" spans="9:11" ht="12.75" customHeight="1">
      <c r="I1153" s="16"/>
      <c r="J1153" s="12"/>
      <c r="K1153" s="12"/>
    </row>
    <row r="1154" spans="9:11" ht="12.75" customHeight="1">
      <c r="I1154" s="16"/>
      <c r="J1154" s="12"/>
      <c r="K1154" s="12"/>
    </row>
    <row r="1155" spans="9:11" ht="12.75" customHeight="1">
      <c r="I1155" s="16"/>
      <c r="J1155" s="12"/>
      <c r="K1155" s="12"/>
    </row>
    <row r="1156" spans="9:11" ht="12.75" customHeight="1">
      <c r="I1156" s="16"/>
      <c r="J1156" s="12"/>
      <c r="K1156" s="12"/>
    </row>
    <row r="1157" spans="9:11" ht="12.75" customHeight="1">
      <c r="I1157" s="16"/>
      <c r="J1157" s="12"/>
      <c r="K1157" s="12"/>
    </row>
    <row r="1158" spans="9:11" ht="12.75" customHeight="1">
      <c r="I1158" s="16"/>
      <c r="J1158" s="12"/>
      <c r="K1158" s="12"/>
    </row>
    <row r="1159" spans="9:11" ht="12.75" customHeight="1">
      <c r="I1159" s="16"/>
      <c r="J1159" s="12"/>
      <c r="K1159" s="12"/>
    </row>
    <row r="1160" spans="9:11" ht="12.75" customHeight="1">
      <c r="I1160" s="16"/>
      <c r="J1160" s="12"/>
      <c r="K1160" s="12"/>
    </row>
    <row r="1161" spans="9:11" ht="12.75" customHeight="1">
      <c r="I1161" s="16"/>
      <c r="J1161" s="12"/>
      <c r="K1161" s="12"/>
    </row>
    <row r="1162" spans="9:11" ht="12.75" customHeight="1">
      <c r="I1162" s="16"/>
      <c r="J1162" s="12"/>
      <c r="K1162" s="12"/>
    </row>
    <row r="1163" spans="9:11" ht="12.75" customHeight="1">
      <c r="I1163" s="16"/>
      <c r="J1163" s="12"/>
      <c r="K1163" s="12"/>
    </row>
    <row r="1164" spans="9:11" ht="12.75" customHeight="1">
      <c r="I1164" s="16"/>
      <c r="J1164" s="12"/>
      <c r="K1164" s="12"/>
    </row>
    <row r="1165" spans="9:11" ht="12.75" customHeight="1">
      <c r="I1165" s="16"/>
      <c r="J1165" s="12"/>
      <c r="K1165" s="12"/>
    </row>
    <row r="1166" spans="9:11" ht="12.75" customHeight="1">
      <c r="I1166" s="16"/>
      <c r="J1166" s="12"/>
      <c r="K1166" s="12"/>
    </row>
    <row r="1167" spans="9:11" ht="12.75" customHeight="1">
      <c r="I1167" s="16"/>
      <c r="J1167" s="12"/>
      <c r="K1167" s="12"/>
    </row>
    <row r="1168" spans="9:11" ht="12.75" customHeight="1">
      <c r="I1168" s="16"/>
      <c r="J1168" s="12"/>
      <c r="K1168" s="12"/>
    </row>
    <row r="1169" spans="9:11" ht="12.75" customHeight="1">
      <c r="I1169" s="16"/>
      <c r="J1169" s="12"/>
      <c r="K1169" s="12"/>
    </row>
    <row r="1170" spans="9:11" ht="12.75" customHeight="1">
      <c r="I1170" s="16"/>
      <c r="J1170" s="12"/>
      <c r="K1170" s="12"/>
    </row>
    <row r="1171" spans="9:11" ht="12.75" customHeight="1">
      <c r="I1171" s="16"/>
      <c r="J1171" s="12"/>
      <c r="K1171" s="12"/>
    </row>
    <row r="1172" spans="9:11" ht="12.75" customHeight="1">
      <c r="I1172" s="16"/>
      <c r="J1172" s="12"/>
      <c r="K1172" s="12"/>
    </row>
    <row r="1173" spans="9:11" ht="12.75" customHeight="1">
      <c r="I1173" s="16"/>
      <c r="J1173" s="12"/>
      <c r="K1173" s="12"/>
    </row>
    <row r="1174" spans="9:11" ht="12.75" customHeight="1">
      <c r="I1174" s="16"/>
      <c r="J1174" s="12"/>
      <c r="K1174" s="12"/>
    </row>
    <row r="1175" spans="9:11" ht="12.75" customHeight="1">
      <c r="I1175" s="16"/>
      <c r="J1175" s="12"/>
      <c r="K1175" s="12"/>
    </row>
    <row r="1176" spans="9:11" ht="12.75" customHeight="1">
      <c r="I1176" s="16"/>
      <c r="J1176" s="12"/>
      <c r="K1176" s="12"/>
    </row>
    <row r="1177" spans="9:11" ht="12.75" customHeight="1">
      <c r="I1177" s="16"/>
      <c r="J1177" s="12"/>
      <c r="K1177" s="12"/>
    </row>
    <row r="1178" spans="9:11" ht="12.75" customHeight="1">
      <c r="I1178" s="16"/>
      <c r="J1178" s="12"/>
      <c r="K1178" s="12"/>
    </row>
    <row r="1179" spans="9:11" ht="12.75" customHeight="1">
      <c r="I1179" s="16"/>
      <c r="J1179" s="12"/>
      <c r="K1179" s="12"/>
    </row>
    <row r="1180" spans="9:11" ht="12.75" customHeight="1">
      <c r="I1180" s="16"/>
      <c r="J1180" s="12"/>
      <c r="K1180" s="12"/>
    </row>
    <row r="1181" spans="9:11" ht="12.75" customHeight="1">
      <c r="I1181" s="16"/>
      <c r="J1181" s="12"/>
      <c r="K1181" s="12"/>
    </row>
    <row r="1182" spans="9:11" ht="12.75" customHeight="1">
      <c r="I1182" s="16"/>
      <c r="J1182" s="12"/>
      <c r="K1182" s="12"/>
    </row>
    <row r="1183" spans="9:11" ht="12.75" customHeight="1">
      <c r="I1183" s="16"/>
      <c r="J1183" s="12"/>
      <c r="K1183" s="12"/>
    </row>
    <row r="1184" spans="9:11" ht="12.75" customHeight="1">
      <c r="I1184" s="16"/>
      <c r="J1184" s="12"/>
      <c r="K1184" s="12"/>
    </row>
    <row r="1185" spans="9:11" ht="12.75" customHeight="1">
      <c r="I1185" s="16"/>
      <c r="J1185" s="12"/>
      <c r="K1185" s="12"/>
    </row>
    <row r="1186" spans="9:11" ht="12.75" customHeight="1">
      <c r="I1186" s="16"/>
      <c r="J1186" s="12"/>
      <c r="K1186" s="12"/>
    </row>
    <row r="1187" spans="9:11" ht="12.75" customHeight="1">
      <c r="I1187" s="16"/>
      <c r="J1187" s="12"/>
      <c r="K1187" s="12"/>
    </row>
    <row r="1188" spans="9:11" ht="12.75" customHeight="1">
      <c r="I1188" s="16"/>
      <c r="J1188" s="12"/>
      <c r="K1188" s="12"/>
    </row>
    <row r="1189" spans="9:11" ht="12.75" customHeight="1">
      <c r="I1189" s="16"/>
      <c r="J1189" s="12"/>
      <c r="K1189" s="12"/>
    </row>
    <row r="1190" spans="9:11" ht="12.75" customHeight="1">
      <c r="I1190" s="16"/>
      <c r="J1190" s="12"/>
      <c r="K1190" s="12"/>
    </row>
    <row r="1191" spans="9:11" ht="12.75" customHeight="1">
      <c r="I1191" s="16"/>
      <c r="J1191" s="12"/>
      <c r="K1191" s="12"/>
    </row>
    <row r="1192" spans="9:11" ht="12.75" customHeight="1">
      <c r="I1192" s="16"/>
      <c r="J1192" s="12"/>
      <c r="K1192" s="12"/>
    </row>
    <row r="1193" spans="9:11" ht="12.75" customHeight="1">
      <c r="I1193" s="16"/>
      <c r="J1193" s="12"/>
      <c r="K1193" s="12"/>
    </row>
    <row r="1194" spans="9:11" ht="12.75" customHeight="1">
      <c r="I1194" s="16"/>
      <c r="J1194" s="12"/>
      <c r="K1194" s="12"/>
    </row>
    <row r="1195" spans="9:11" ht="12.75" customHeight="1">
      <c r="I1195" s="16"/>
      <c r="J1195" s="12"/>
      <c r="K1195" s="12"/>
    </row>
  </sheetData>
  <customSheetViews>
    <customSheetView guid="{BCC6E250-BE62-4BDD-B690-C1A625D8B144}" scale="75" showPageBreaks="1" printArea="1" hiddenColumns="1" view="pageBreakPreview" showRuler="0">
      <selection activeCell="B14" sqref="B14"/>
      <colBreaks count="1" manualBreakCount="1">
        <brk id="4" max="1048575" man="1"/>
      </colBreaks>
      <pageMargins left="0.2" right="0.2" top="1.19" bottom="0.69" header="0.25" footer="0.25"/>
      <printOptions horizontalCentered="1"/>
      <pageSetup scale="85" firstPageNumber="20" orientation="portrait" r:id="rId1"/>
      <headerFooter alignWithMargins="0">
        <oddHeader>&amp;L&amp;"Garamond,Regular"&amp;D &amp;T&amp;C
&amp;"Garamond,Bold"&amp;16Attachment H-1B
Operating Budget
Parks and Fountains&amp;R&amp;"Garamond,Regular"City of Houston
Operations and Maintenance RFP</oddHeader>
        <oddFooter xml:space="preserve">&amp;R&amp;"Garamond,Regular"&amp;9Page 14
</oddFooter>
      </headerFooter>
    </customSheetView>
  </customSheetViews>
  <phoneticPr fontId="0" type="noConversion"/>
  <printOptions horizontalCentered="1" verticalCentered="1"/>
  <pageMargins left="0.2" right="0.2" top="1.44" bottom="0.69" header="0.25" footer="0.25"/>
  <pageSetup scale="95" firstPageNumber="20" orientation="portrait" r:id="rId2"/>
  <headerFooter alignWithMargins="0">
    <oddHeader>&amp;L&amp;9&amp;D &amp;T&amp;C&amp;"Garamond,Regular"&amp;16
&amp;"Garamond,Bold"Attachment H-1B
Operating Budget
Houston First Outdoors&amp;R&amp;9Houston First Corporation
Operations and Maintenance RFP</oddHeader>
    <oddFooter xml:space="preserve">&amp;R&amp;9Page 20&amp;"Garamond,Regular"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195"/>
  <sheetViews>
    <sheetView view="pageLayout" zoomScaleNormal="100" zoomScaleSheetLayoutView="100" workbookViewId="0">
      <selection activeCell="D31" sqref="D31"/>
    </sheetView>
  </sheetViews>
  <sheetFormatPr defaultColWidth="10.7109375" defaultRowHeight="12.75" customHeight="1"/>
  <cols>
    <col min="1" max="1" width="19" style="1" bestFit="1" customWidth="1"/>
    <col min="2" max="2" width="39" style="19" customWidth="1"/>
    <col min="3" max="3" width="2" style="17" customWidth="1"/>
    <col min="4" max="4" width="17.140625" style="4" customWidth="1"/>
    <col min="5" max="5" width="13.140625" style="6" hidden="1" customWidth="1"/>
    <col min="6" max="6" width="13" style="6" hidden="1" customWidth="1"/>
    <col min="7" max="7" width="16.140625" style="6" customWidth="1"/>
    <col min="8" max="9" width="13.140625" style="6" customWidth="1"/>
    <col min="10" max="10" width="13" style="7" customWidth="1"/>
    <col min="11" max="11" width="14" style="7" customWidth="1"/>
    <col min="12" max="16384" width="10.7109375" style="7"/>
  </cols>
  <sheetData>
    <row r="2" spans="1:12" ht="12.75" customHeight="1">
      <c r="B2" s="2"/>
      <c r="C2" s="3"/>
    </row>
    <row r="4" spans="1:12" ht="31.5" customHeight="1">
      <c r="A4" s="382" t="s">
        <v>83</v>
      </c>
      <c r="B4" s="382" t="s">
        <v>0</v>
      </c>
      <c r="C4" s="382"/>
      <c r="D4" s="383" t="s">
        <v>82</v>
      </c>
      <c r="E4" s="9"/>
      <c r="F4" s="9"/>
      <c r="G4" s="421" t="s">
        <v>98</v>
      </c>
      <c r="H4" s="10"/>
      <c r="I4" s="11"/>
      <c r="J4" s="4"/>
      <c r="K4" s="12"/>
      <c r="L4" s="13"/>
    </row>
    <row r="5" spans="1:12" ht="12.75" customHeight="1">
      <c r="A5" s="385"/>
      <c r="B5" s="386"/>
      <c r="C5" s="386"/>
      <c r="D5" s="387"/>
      <c r="E5" s="9"/>
      <c r="F5" s="9"/>
      <c r="G5" s="423"/>
      <c r="H5" s="10"/>
      <c r="I5" s="11"/>
      <c r="J5" s="4"/>
      <c r="K5" s="12"/>
      <c r="L5" s="13"/>
    </row>
    <row r="6" spans="1:12" ht="12.75" customHeight="1">
      <c r="A6" s="389">
        <v>41000</v>
      </c>
      <c r="B6" s="390" t="s">
        <v>3</v>
      </c>
      <c r="C6" s="386"/>
      <c r="D6" s="391"/>
      <c r="E6" s="5"/>
      <c r="F6" s="5"/>
      <c r="G6" s="425"/>
      <c r="H6" s="15"/>
      <c r="I6" s="16"/>
      <c r="J6" s="12"/>
      <c r="K6" s="12"/>
    </row>
    <row r="7" spans="1:12" ht="12.75" customHeight="1">
      <c r="A7" s="393">
        <v>41300</v>
      </c>
      <c r="B7" s="394" t="s">
        <v>4</v>
      </c>
      <c r="C7" s="395"/>
      <c r="D7" s="396"/>
      <c r="E7" s="5"/>
      <c r="F7" s="5"/>
      <c r="G7" s="427"/>
      <c r="H7" s="15"/>
      <c r="I7" s="16"/>
      <c r="J7" s="12"/>
      <c r="K7" s="12"/>
    </row>
    <row r="8" spans="1:12" ht="12.75" customHeight="1">
      <c r="A8" s="393">
        <v>41400</v>
      </c>
      <c r="B8" s="394" t="s">
        <v>5</v>
      </c>
      <c r="C8" s="395"/>
      <c r="D8" s="396"/>
      <c r="E8" s="5"/>
      <c r="F8" s="5"/>
      <c r="G8" s="427"/>
      <c r="H8" s="15"/>
      <c r="I8" s="16"/>
      <c r="J8" s="12"/>
      <c r="K8" s="12"/>
    </row>
    <row r="9" spans="1:12" ht="12.75" customHeight="1">
      <c r="A9" s="393">
        <v>41500</v>
      </c>
      <c r="B9" s="394" t="s">
        <v>6</v>
      </c>
      <c r="C9" s="395"/>
      <c r="D9" s="396"/>
      <c r="E9" s="5"/>
      <c r="F9" s="5"/>
      <c r="G9" s="427"/>
      <c r="H9" s="15"/>
      <c r="I9" s="16"/>
      <c r="J9" s="12"/>
      <c r="K9" s="12"/>
    </row>
    <row r="10" spans="1:12" ht="12.75" customHeight="1">
      <c r="A10" s="393">
        <v>41600</v>
      </c>
      <c r="B10" s="394" t="s">
        <v>7</v>
      </c>
      <c r="C10" s="395"/>
      <c r="D10" s="396"/>
      <c r="E10" s="5"/>
      <c r="F10" s="5"/>
      <c r="G10" s="427"/>
      <c r="H10" s="15"/>
      <c r="I10" s="16"/>
      <c r="J10" s="12"/>
      <c r="K10" s="12"/>
    </row>
    <row r="11" spans="1:12" ht="12.75" customHeight="1">
      <c r="A11" s="393">
        <v>41700</v>
      </c>
      <c r="B11" s="394" t="s">
        <v>8</v>
      </c>
      <c r="C11" s="395"/>
      <c r="D11" s="396"/>
      <c r="E11" s="5"/>
      <c r="F11" s="5"/>
      <c r="G11" s="427"/>
      <c r="H11" s="15"/>
      <c r="I11" s="16"/>
      <c r="J11" s="12"/>
      <c r="K11" s="12"/>
    </row>
    <row r="12" spans="1:12" ht="12.75" customHeight="1">
      <c r="A12" s="393">
        <v>41800</v>
      </c>
      <c r="B12" s="394" t="s">
        <v>9</v>
      </c>
      <c r="C12" s="395"/>
      <c r="D12" s="396"/>
      <c r="E12" s="5"/>
      <c r="F12" s="5"/>
      <c r="G12" s="427"/>
      <c r="H12" s="15"/>
      <c r="I12" s="16"/>
      <c r="J12" s="12"/>
      <c r="K12" s="12"/>
    </row>
    <row r="13" spans="1:12" ht="12.75" customHeight="1">
      <c r="A13" s="393">
        <v>41850</v>
      </c>
      <c r="B13" s="394" t="s">
        <v>10</v>
      </c>
      <c r="C13" s="395"/>
      <c r="D13" s="396"/>
      <c r="E13" s="5"/>
      <c r="F13" s="5"/>
      <c r="G13" s="428"/>
      <c r="H13" s="18"/>
      <c r="I13" s="16"/>
      <c r="J13" s="12"/>
      <c r="K13" s="12"/>
    </row>
    <row r="14" spans="1:12" ht="12.75" customHeight="1">
      <c r="A14" s="393">
        <v>41900</v>
      </c>
      <c r="B14" s="394" t="s">
        <v>11</v>
      </c>
      <c r="C14" s="395"/>
      <c r="D14" s="396"/>
      <c r="E14" s="5"/>
      <c r="F14" s="5"/>
      <c r="G14" s="427"/>
      <c r="H14" s="15"/>
      <c r="I14" s="16"/>
      <c r="J14" s="12"/>
      <c r="K14" s="12"/>
      <c r="L14" s="14"/>
    </row>
    <row r="15" spans="1:12" ht="12.75" customHeight="1">
      <c r="A15" s="399"/>
      <c r="B15" s="400" t="s">
        <v>149</v>
      </c>
      <c r="C15" s="395"/>
      <c r="D15" s="401">
        <f>SUM(D7:D14)</f>
        <v>0</v>
      </c>
      <c r="E15" s="5"/>
      <c r="F15" s="5"/>
      <c r="G15" s="427"/>
      <c r="H15" s="15"/>
      <c r="I15" s="16"/>
      <c r="J15" s="12"/>
      <c r="K15" s="12"/>
      <c r="L15" s="14"/>
    </row>
    <row r="16" spans="1:12" ht="12.75" customHeight="1">
      <c r="A16" s="393">
        <v>41100</v>
      </c>
      <c r="B16" s="394" t="s">
        <v>2</v>
      </c>
      <c r="C16" s="395"/>
      <c r="D16" s="402">
        <f>'H-1A MOT'!J10</f>
        <v>0</v>
      </c>
      <c r="E16" s="5"/>
      <c r="F16" s="5"/>
      <c r="G16" s="427"/>
      <c r="H16" s="15"/>
      <c r="I16" s="16"/>
      <c r="J16" s="12"/>
      <c r="K16" s="12"/>
    </row>
    <row r="17" spans="1:12" ht="12.75" customHeight="1">
      <c r="A17" s="399"/>
      <c r="B17" s="390" t="s">
        <v>12</v>
      </c>
      <c r="C17" s="395"/>
      <c r="D17" s="401">
        <f>SUM(D15:D16)</f>
        <v>0</v>
      </c>
      <c r="E17" s="21"/>
      <c r="G17" s="427"/>
      <c r="I17" s="16"/>
      <c r="J17" s="12"/>
      <c r="K17" s="12"/>
    </row>
    <row r="18" spans="1:12" ht="12.75" customHeight="1">
      <c r="A18" s="399"/>
      <c r="B18" s="403"/>
      <c r="C18" s="395"/>
      <c r="D18" s="391"/>
      <c r="E18" s="21"/>
      <c r="G18" s="425"/>
      <c r="I18" s="16"/>
      <c r="J18" s="12"/>
      <c r="K18" s="12"/>
    </row>
    <row r="19" spans="1:12" ht="12.75" customHeight="1">
      <c r="A19" s="389">
        <v>45000</v>
      </c>
      <c r="B19" s="404" t="s">
        <v>13</v>
      </c>
      <c r="C19" s="386"/>
      <c r="D19" s="391"/>
      <c r="E19" s="21"/>
      <c r="G19" s="425"/>
      <c r="I19" s="16"/>
      <c r="J19" s="12"/>
      <c r="K19" s="12"/>
    </row>
    <row r="20" spans="1:12" ht="12.75" customHeight="1">
      <c r="A20" s="393">
        <v>45200</v>
      </c>
      <c r="B20" s="394" t="s">
        <v>14</v>
      </c>
      <c r="C20" s="395"/>
      <c r="D20" s="396"/>
      <c r="E20" s="5"/>
      <c r="F20" s="5"/>
      <c r="G20" s="427"/>
      <c r="H20" s="15"/>
      <c r="I20" s="16"/>
      <c r="J20" s="12"/>
      <c r="K20" s="12"/>
    </row>
    <row r="21" spans="1:12" ht="12.75" customHeight="1">
      <c r="A21" s="393">
        <v>45300</v>
      </c>
      <c r="B21" s="394" t="s">
        <v>15</v>
      </c>
      <c r="C21" s="395"/>
      <c r="D21" s="405">
        <f>+D22+D23</f>
        <v>0</v>
      </c>
      <c r="E21" s="5"/>
      <c r="F21" s="5"/>
      <c r="G21" s="427"/>
      <c r="H21" s="15"/>
      <c r="I21" s="16"/>
      <c r="J21" s="12"/>
      <c r="K21" s="12"/>
    </row>
    <row r="22" spans="1:12" ht="12.75" customHeight="1">
      <c r="A22" s="393">
        <v>45310</v>
      </c>
      <c r="B22" s="406" t="s">
        <v>16</v>
      </c>
      <c r="C22" s="395"/>
      <c r="D22" s="402">
        <f>'H-1C Year1'!I27</f>
        <v>0</v>
      </c>
      <c r="E22" s="5"/>
      <c r="F22" s="5"/>
      <c r="G22" s="427"/>
      <c r="H22" s="15"/>
      <c r="I22" s="16"/>
      <c r="J22" s="12"/>
      <c r="K22" s="12"/>
    </row>
    <row r="23" spans="1:12" ht="12.75" customHeight="1">
      <c r="A23" s="393">
        <v>45320</v>
      </c>
      <c r="B23" s="406" t="s">
        <v>17</v>
      </c>
      <c r="C23" s="395"/>
      <c r="D23" s="402">
        <f>'H-1C Year1'!I28</f>
        <v>0</v>
      </c>
      <c r="E23" s="5"/>
      <c r="F23" s="5"/>
      <c r="G23" s="427"/>
      <c r="H23" s="15"/>
      <c r="I23" s="16"/>
      <c r="J23" s="12"/>
      <c r="K23" s="12"/>
    </row>
    <row r="24" spans="1:12" ht="12.75" customHeight="1">
      <c r="A24" s="393">
        <v>45400</v>
      </c>
      <c r="B24" s="394" t="s">
        <v>18</v>
      </c>
      <c r="C24" s="395"/>
      <c r="D24" s="396"/>
      <c r="E24" s="5"/>
      <c r="F24" s="5"/>
      <c r="G24" s="428"/>
      <c r="H24" s="18"/>
      <c r="I24" s="16"/>
      <c r="J24" s="12"/>
      <c r="K24" s="12"/>
    </row>
    <row r="25" spans="1:12" ht="12.75" customHeight="1">
      <c r="A25" s="393">
        <v>45500</v>
      </c>
      <c r="B25" s="394" t="s">
        <v>19</v>
      </c>
      <c r="C25" s="395"/>
      <c r="D25" s="396"/>
      <c r="E25" s="5"/>
      <c r="F25" s="5"/>
      <c r="G25" s="427"/>
      <c r="H25" s="15"/>
      <c r="I25" s="16"/>
      <c r="J25" s="12"/>
      <c r="K25" s="12"/>
      <c r="L25" s="22"/>
    </row>
    <row r="26" spans="1:12" ht="12.75" customHeight="1">
      <c r="A26" s="393">
        <v>45600</v>
      </c>
      <c r="B26" s="394" t="s">
        <v>20</v>
      </c>
      <c r="C26" s="395"/>
      <c r="D26" s="396"/>
      <c r="E26" s="5"/>
      <c r="F26" s="5"/>
      <c r="G26" s="428"/>
      <c r="H26" s="18"/>
      <c r="I26" s="16"/>
      <c r="J26" s="12"/>
      <c r="K26" s="12"/>
      <c r="L26" s="23"/>
    </row>
    <row r="27" spans="1:12" s="32" customFormat="1" ht="12.75" customHeight="1">
      <c r="A27" s="393">
        <v>45700</v>
      </c>
      <c r="B27" s="394" t="s">
        <v>21</v>
      </c>
      <c r="C27" s="395"/>
      <c r="D27" s="396"/>
      <c r="E27" s="21"/>
      <c r="F27" s="6"/>
      <c r="G27" s="427"/>
      <c r="H27" s="6"/>
      <c r="I27" s="16"/>
      <c r="J27" s="30"/>
      <c r="K27" s="30"/>
      <c r="L27" s="31"/>
    </row>
    <row r="28" spans="1:12" ht="12.75" customHeight="1">
      <c r="A28" s="393">
        <v>45800</v>
      </c>
      <c r="B28" s="394" t="s">
        <v>22</v>
      </c>
      <c r="C28" s="395"/>
      <c r="D28" s="402">
        <f>'H-2'!I16</f>
        <v>0</v>
      </c>
      <c r="E28" s="5"/>
      <c r="F28" s="5"/>
      <c r="G28" s="427"/>
      <c r="H28" s="15"/>
      <c r="I28" s="16"/>
      <c r="J28" s="12"/>
      <c r="K28" s="12"/>
      <c r="L28" s="23"/>
    </row>
    <row r="29" spans="1:12" ht="12.75" customHeight="1">
      <c r="A29" s="399"/>
      <c r="B29" s="400" t="s">
        <v>149</v>
      </c>
      <c r="C29" s="395"/>
      <c r="D29" s="401">
        <f>+D20+D21+D24+D25+D26+D27+D28</f>
        <v>0</v>
      </c>
      <c r="E29" s="5"/>
      <c r="F29" s="5"/>
      <c r="G29" s="427"/>
      <c r="H29" s="15"/>
      <c r="I29" s="16"/>
      <c r="J29" s="12"/>
      <c r="K29" s="12"/>
      <c r="L29" s="23"/>
    </row>
    <row r="30" spans="1:12" ht="12.75" customHeight="1">
      <c r="A30" s="393">
        <v>45100</v>
      </c>
      <c r="B30" s="394" t="s">
        <v>2</v>
      </c>
      <c r="C30" s="395"/>
      <c r="D30" s="402">
        <f>SUM('H-1A MOT'!J16)</f>
        <v>0</v>
      </c>
      <c r="E30" s="21"/>
      <c r="G30" s="427"/>
      <c r="I30" s="16"/>
      <c r="J30" s="12"/>
      <c r="K30" s="12"/>
    </row>
    <row r="31" spans="1:12" ht="12.75" customHeight="1">
      <c r="A31" s="399"/>
      <c r="B31" s="404" t="s">
        <v>23</v>
      </c>
      <c r="C31" s="395"/>
      <c r="D31" s="401">
        <f>SUM(D29:D30)</f>
        <v>0</v>
      </c>
      <c r="E31" s="5"/>
      <c r="F31" s="5"/>
      <c r="G31" s="427"/>
      <c r="H31" s="15"/>
      <c r="I31" s="16"/>
      <c r="J31" s="12"/>
      <c r="K31" s="12"/>
      <c r="L31" s="23"/>
    </row>
    <row r="32" spans="1:12" ht="12.75" customHeight="1">
      <c r="A32" s="399"/>
      <c r="B32" s="404"/>
      <c r="C32" s="386"/>
      <c r="D32" s="391"/>
      <c r="E32" s="5"/>
      <c r="F32" s="5"/>
      <c r="G32" s="430"/>
      <c r="H32" s="18"/>
      <c r="I32" s="16"/>
      <c r="J32" s="12"/>
      <c r="K32" s="12"/>
      <c r="L32" s="23"/>
    </row>
    <row r="33" spans="1:13" s="32" customFormat="1" ht="12.75" customHeight="1">
      <c r="A33" s="399"/>
      <c r="B33" s="390" t="s">
        <v>24</v>
      </c>
      <c r="C33" s="386"/>
      <c r="D33" s="401">
        <f>D17+D31</f>
        <v>0</v>
      </c>
      <c r="E33" s="16"/>
      <c r="F33" s="5"/>
      <c r="G33" s="428"/>
      <c r="H33" s="18"/>
      <c r="I33" s="16"/>
      <c r="J33" s="30"/>
      <c r="K33" s="30"/>
      <c r="L33" s="31"/>
    </row>
    <row r="34" spans="1:13" s="32" customFormat="1" ht="12.75" customHeight="1">
      <c r="A34" s="399"/>
      <c r="B34" s="390"/>
      <c r="C34" s="386"/>
      <c r="D34" s="408"/>
      <c r="E34" s="16"/>
      <c r="F34" s="5"/>
      <c r="G34" s="431"/>
      <c r="H34" s="18"/>
      <c r="I34" s="16"/>
      <c r="J34" s="30"/>
      <c r="K34" s="30"/>
      <c r="L34" s="31"/>
    </row>
    <row r="35" spans="1:13" ht="12.75" customHeight="1">
      <c r="A35" s="389">
        <v>80400</v>
      </c>
      <c r="B35" s="390" t="s">
        <v>131</v>
      </c>
      <c r="C35" s="395"/>
      <c r="D35" s="409"/>
      <c r="F35" s="5"/>
      <c r="G35" s="432"/>
      <c r="K35" s="12"/>
      <c r="L35" s="12"/>
      <c r="M35" s="12"/>
    </row>
    <row r="36" spans="1:13" ht="12.75" customHeight="1">
      <c r="A36" s="393">
        <v>80485</v>
      </c>
      <c r="B36" s="406" t="s">
        <v>147</v>
      </c>
      <c r="C36" s="395"/>
      <c r="D36" s="396"/>
      <c r="G36" s="433"/>
      <c r="I36" s="16"/>
      <c r="J36" s="12"/>
      <c r="K36" s="12"/>
    </row>
    <row r="37" spans="1:13" ht="12.75" customHeight="1">
      <c r="A37" s="393">
        <v>80490</v>
      </c>
      <c r="B37" s="406" t="s">
        <v>36</v>
      </c>
      <c r="C37" s="395"/>
      <c r="D37" s="396"/>
      <c r="G37" s="433"/>
      <c r="I37" s="16"/>
      <c r="J37" s="12"/>
      <c r="K37" s="12"/>
    </row>
    <row r="38" spans="1:13" ht="12.75" customHeight="1">
      <c r="A38" s="393">
        <v>80495</v>
      </c>
      <c r="B38" s="406" t="s">
        <v>2</v>
      </c>
      <c r="C38" s="395"/>
      <c r="D38" s="411">
        <f>'H-1A MOT'!J19</f>
        <v>0</v>
      </c>
      <c r="G38" s="433"/>
      <c r="I38" s="16"/>
      <c r="J38" s="12"/>
      <c r="K38" s="12"/>
    </row>
    <row r="39" spans="1:13" ht="12.75" customHeight="1">
      <c r="A39" s="412"/>
      <c r="B39" s="413" t="s">
        <v>148</v>
      </c>
      <c r="C39" s="395"/>
      <c r="D39" s="401">
        <f>SUM(D36:D38)</f>
        <v>0</v>
      </c>
      <c r="G39" s="433"/>
      <c r="I39" s="16"/>
      <c r="J39" s="12"/>
      <c r="K39" s="12"/>
    </row>
    <row r="40" spans="1:13" ht="12.75" customHeight="1">
      <c r="A40" s="412"/>
      <c r="B40" s="413"/>
      <c r="C40" s="395"/>
      <c r="D40" s="414"/>
      <c r="G40" s="425"/>
      <c r="I40" s="16"/>
      <c r="J40" s="12"/>
      <c r="K40" s="12"/>
    </row>
    <row r="41" spans="1:13" ht="12.75" customHeight="1">
      <c r="A41" s="412"/>
      <c r="B41" s="404" t="s">
        <v>132</v>
      </c>
      <c r="C41" s="395"/>
      <c r="D41" s="401">
        <f>D39</f>
        <v>0</v>
      </c>
      <c r="G41" s="433"/>
      <c r="I41" s="16"/>
      <c r="J41" s="12"/>
      <c r="K41" s="12"/>
    </row>
    <row r="42" spans="1:13" ht="12.75" customHeight="1">
      <c r="A42" s="385"/>
      <c r="B42" s="403"/>
      <c r="C42" s="395"/>
      <c r="D42" s="387"/>
      <c r="G42" s="425"/>
      <c r="I42" s="16"/>
      <c r="J42" s="12"/>
      <c r="K42" s="12"/>
    </row>
    <row r="43" spans="1:13" ht="12.75" customHeight="1">
      <c r="A43" s="385"/>
      <c r="B43" s="390" t="s">
        <v>99</v>
      </c>
      <c r="C43" s="395"/>
      <c r="D43" s="401">
        <f>+D33+D41</f>
        <v>0</v>
      </c>
      <c r="G43" s="440"/>
      <c r="I43" s="16"/>
      <c r="J43" s="12"/>
      <c r="K43" s="12"/>
    </row>
    <row r="44" spans="1:13" ht="12.75" customHeight="1">
      <c r="I44" s="16"/>
      <c r="J44" s="12"/>
      <c r="K44" s="12"/>
    </row>
    <row r="45" spans="1:13" ht="12.75" customHeight="1">
      <c r="I45" s="16"/>
      <c r="J45" s="12"/>
      <c r="K45" s="12"/>
    </row>
    <row r="46" spans="1:13" ht="12.75" customHeight="1">
      <c r="I46" s="16"/>
      <c r="J46" s="12"/>
      <c r="K46" s="12"/>
    </row>
    <row r="47" spans="1:13" ht="12.75" customHeight="1">
      <c r="I47" s="16"/>
      <c r="J47" s="12"/>
      <c r="K47" s="12"/>
    </row>
    <row r="48" spans="1:13" ht="12.75" customHeight="1">
      <c r="I48" s="16"/>
      <c r="J48" s="12"/>
      <c r="K48" s="12"/>
    </row>
    <row r="49" spans="9:11" ht="12.75" customHeight="1">
      <c r="I49" s="16"/>
      <c r="J49" s="12"/>
      <c r="K49" s="12"/>
    </row>
    <row r="50" spans="9:11" ht="12.75" customHeight="1">
      <c r="I50" s="16"/>
      <c r="J50" s="12"/>
      <c r="K50" s="12"/>
    </row>
    <row r="51" spans="9:11" ht="12.75" customHeight="1">
      <c r="I51" s="16"/>
      <c r="J51" s="12"/>
      <c r="K51" s="12"/>
    </row>
    <row r="52" spans="9:11" ht="12.75" customHeight="1">
      <c r="I52" s="16"/>
      <c r="J52" s="12"/>
      <c r="K52" s="12"/>
    </row>
    <row r="53" spans="9:11" ht="12.75" customHeight="1">
      <c r="I53" s="16"/>
      <c r="J53" s="12"/>
      <c r="K53" s="12"/>
    </row>
    <row r="54" spans="9:11" ht="12.75" customHeight="1">
      <c r="I54" s="16"/>
      <c r="J54" s="12"/>
      <c r="K54" s="12"/>
    </row>
    <row r="55" spans="9:11" ht="12.75" customHeight="1">
      <c r="I55" s="16"/>
      <c r="J55" s="12"/>
      <c r="K55" s="12"/>
    </row>
    <row r="56" spans="9:11" ht="12.75" customHeight="1">
      <c r="I56" s="16"/>
      <c r="J56" s="12"/>
      <c r="K56" s="12"/>
    </row>
    <row r="57" spans="9:11" ht="12.75" customHeight="1">
      <c r="I57" s="16"/>
      <c r="J57" s="12"/>
      <c r="K57" s="12"/>
    </row>
    <row r="58" spans="9:11" ht="12.75" customHeight="1">
      <c r="I58" s="16"/>
      <c r="J58" s="12"/>
      <c r="K58" s="12"/>
    </row>
    <row r="59" spans="9:11" ht="12.75" customHeight="1">
      <c r="I59" s="16"/>
      <c r="J59" s="12"/>
      <c r="K59" s="12"/>
    </row>
    <row r="60" spans="9:11" ht="12.75" customHeight="1">
      <c r="I60" s="16"/>
      <c r="J60" s="12"/>
      <c r="K60" s="12"/>
    </row>
    <row r="61" spans="9:11" ht="12.75" customHeight="1">
      <c r="I61" s="16"/>
      <c r="J61" s="12"/>
      <c r="K61" s="12"/>
    </row>
    <row r="62" spans="9:11" ht="12.75" customHeight="1">
      <c r="I62" s="16"/>
      <c r="J62" s="12"/>
      <c r="K62" s="12"/>
    </row>
    <row r="63" spans="9:11" ht="12.75" customHeight="1">
      <c r="I63" s="16"/>
      <c r="J63" s="12"/>
      <c r="K63" s="12"/>
    </row>
    <row r="64" spans="9:11" ht="12.75" customHeight="1">
      <c r="I64" s="16"/>
      <c r="J64" s="12"/>
      <c r="K64" s="12"/>
    </row>
    <row r="65" spans="9:11" ht="12.75" customHeight="1">
      <c r="I65" s="16"/>
      <c r="J65" s="12"/>
      <c r="K65" s="12"/>
    </row>
    <row r="66" spans="9:11" ht="12.75" customHeight="1">
      <c r="I66" s="16"/>
      <c r="J66" s="12"/>
      <c r="K66" s="12"/>
    </row>
    <row r="67" spans="9:11" ht="12.75" customHeight="1">
      <c r="I67" s="16"/>
      <c r="J67" s="12"/>
      <c r="K67" s="12"/>
    </row>
    <row r="68" spans="9:11" ht="12.75" customHeight="1">
      <c r="I68" s="16"/>
      <c r="J68" s="12"/>
      <c r="K68" s="12"/>
    </row>
    <row r="69" spans="9:11" ht="12.75" customHeight="1">
      <c r="I69" s="16"/>
      <c r="J69" s="12"/>
      <c r="K69" s="12"/>
    </row>
    <row r="70" spans="9:11" ht="12.75" customHeight="1">
      <c r="I70" s="16"/>
      <c r="J70" s="12"/>
      <c r="K70" s="12"/>
    </row>
    <row r="71" spans="9:11" ht="12.75" customHeight="1">
      <c r="I71" s="16"/>
      <c r="J71" s="12"/>
      <c r="K71" s="12"/>
    </row>
    <row r="72" spans="9:11" ht="12.75" customHeight="1">
      <c r="I72" s="16"/>
      <c r="J72" s="12"/>
      <c r="K72" s="12"/>
    </row>
    <row r="73" spans="9:11" ht="12.75" customHeight="1">
      <c r="I73" s="16"/>
      <c r="J73" s="12"/>
      <c r="K73" s="12"/>
    </row>
    <row r="74" spans="9:11" ht="12.75" customHeight="1">
      <c r="I74" s="16"/>
      <c r="J74" s="12"/>
      <c r="K74" s="12"/>
    </row>
    <row r="75" spans="9:11" ht="12.75" customHeight="1">
      <c r="I75" s="16"/>
      <c r="J75" s="12"/>
      <c r="K75" s="12"/>
    </row>
    <row r="76" spans="9:11" ht="12.75" customHeight="1">
      <c r="I76" s="16"/>
      <c r="J76" s="12"/>
      <c r="K76" s="12"/>
    </row>
    <row r="77" spans="9:11" ht="12.75" customHeight="1">
      <c r="I77" s="16"/>
      <c r="J77" s="12"/>
      <c r="K77" s="12"/>
    </row>
    <row r="78" spans="9:11" ht="12.75" customHeight="1">
      <c r="I78" s="16"/>
      <c r="J78" s="12"/>
      <c r="K78" s="12"/>
    </row>
    <row r="79" spans="9:11" ht="12.75" customHeight="1">
      <c r="I79" s="16"/>
      <c r="J79" s="12"/>
      <c r="K79" s="12"/>
    </row>
    <row r="80" spans="9:11" ht="12.75" customHeight="1">
      <c r="I80" s="16"/>
      <c r="J80" s="12"/>
      <c r="K80" s="12"/>
    </row>
    <row r="81" spans="9:11" ht="12.75" customHeight="1">
      <c r="I81" s="16"/>
      <c r="J81" s="12"/>
      <c r="K81" s="12"/>
    </row>
    <row r="82" spans="9:11" ht="12.75" customHeight="1">
      <c r="I82" s="16"/>
      <c r="J82" s="12"/>
      <c r="K82" s="12"/>
    </row>
    <row r="83" spans="9:11" ht="12.75" customHeight="1">
      <c r="I83" s="16"/>
      <c r="J83" s="12"/>
      <c r="K83" s="12"/>
    </row>
    <row r="84" spans="9:11" ht="12.75" customHeight="1">
      <c r="I84" s="16"/>
      <c r="J84" s="12"/>
      <c r="K84" s="12"/>
    </row>
    <row r="85" spans="9:11" ht="12.75" customHeight="1">
      <c r="I85" s="16"/>
      <c r="J85" s="12"/>
      <c r="K85" s="12"/>
    </row>
    <row r="86" spans="9:11" ht="12.75" customHeight="1">
      <c r="I86" s="16"/>
      <c r="J86" s="12"/>
      <c r="K86" s="12"/>
    </row>
    <row r="87" spans="9:11" ht="12.75" customHeight="1">
      <c r="I87" s="16"/>
      <c r="J87" s="12"/>
      <c r="K87" s="12"/>
    </row>
    <row r="88" spans="9:11" ht="12.75" customHeight="1">
      <c r="I88" s="16"/>
      <c r="J88" s="12"/>
      <c r="K88" s="12"/>
    </row>
    <row r="89" spans="9:11" ht="12.75" customHeight="1">
      <c r="I89" s="16"/>
      <c r="J89" s="12"/>
      <c r="K89" s="12"/>
    </row>
    <row r="90" spans="9:11" ht="12.75" customHeight="1">
      <c r="I90" s="16"/>
      <c r="J90" s="12"/>
      <c r="K90" s="12"/>
    </row>
    <row r="91" spans="9:11" ht="12.75" customHeight="1">
      <c r="I91" s="16"/>
      <c r="J91" s="12"/>
      <c r="K91" s="12"/>
    </row>
    <row r="92" spans="9:11" ht="12.75" customHeight="1">
      <c r="I92" s="16"/>
      <c r="J92" s="12"/>
      <c r="K92" s="12"/>
    </row>
    <row r="93" spans="9:11" ht="12.75" customHeight="1">
      <c r="I93" s="16"/>
      <c r="J93" s="12"/>
      <c r="K93" s="12"/>
    </row>
    <row r="94" spans="9:11" ht="12.75" customHeight="1">
      <c r="I94" s="16"/>
      <c r="J94" s="12"/>
      <c r="K94" s="12"/>
    </row>
    <row r="95" spans="9:11" ht="12.75" customHeight="1">
      <c r="I95" s="16"/>
      <c r="J95" s="12"/>
      <c r="K95" s="12"/>
    </row>
    <row r="96" spans="9:11" ht="12.75" customHeight="1">
      <c r="I96" s="16"/>
      <c r="J96" s="12"/>
      <c r="K96" s="12"/>
    </row>
    <row r="97" spans="9:11" ht="12.75" customHeight="1">
      <c r="I97" s="16"/>
      <c r="J97" s="12"/>
      <c r="K97" s="12"/>
    </row>
    <row r="98" spans="9:11" ht="12.75" customHeight="1">
      <c r="I98" s="16"/>
      <c r="J98" s="12"/>
      <c r="K98" s="12"/>
    </row>
    <row r="99" spans="9:11" ht="12.75" customHeight="1">
      <c r="I99" s="16"/>
      <c r="J99" s="12"/>
      <c r="K99" s="12"/>
    </row>
    <row r="100" spans="9:11" ht="12.75" customHeight="1">
      <c r="I100" s="16"/>
      <c r="J100" s="12"/>
      <c r="K100" s="12"/>
    </row>
    <row r="101" spans="9:11" ht="12.75" customHeight="1">
      <c r="I101" s="16"/>
      <c r="J101" s="12"/>
      <c r="K101" s="12"/>
    </row>
    <row r="102" spans="9:11" ht="12.75" customHeight="1">
      <c r="I102" s="16"/>
      <c r="J102" s="12"/>
      <c r="K102" s="12"/>
    </row>
    <row r="103" spans="9:11" ht="12.75" customHeight="1">
      <c r="I103" s="16"/>
      <c r="J103" s="12"/>
      <c r="K103" s="12"/>
    </row>
    <row r="104" spans="9:11" ht="12.75" customHeight="1">
      <c r="I104" s="16"/>
      <c r="J104" s="12"/>
      <c r="K104" s="12"/>
    </row>
    <row r="105" spans="9:11" ht="12.75" customHeight="1">
      <c r="I105" s="16"/>
      <c r="J105" s="12"/>
      <c r="K105" s="12"/>
    </row>
    <row r="106" spans="9:11" ht="12.75" customHeight="1">
      <c r="I106" s="16"/>
      <c r="J106" s="12"/>
      <c r="K106" s="12"/>
    </row>
    <row r="107" spans="9:11" ht="12.75" customHeight="1">
      <c r="I107" s="16"/>
      <c r="J107" s="12"/>
      <c r="K107" s="12"/>
    </row>
    <row r="108" spans="9:11" ht="12.75" customHeight="1">
      <c r="I108" s="16"/>
      <c r="J108" s="12"/>
      <c r="K108" s="12"/>
    </row>
    <row r="109" spans="9:11" ht="12.75" customHeight="1">
      <c r="I109" s="16"/>
      <c r="J109" s="12"/>
      <c r="K109" s="12"/>
    </row>
    <row r="110" spans="9:11" ht="12.75" customHeight="1">
      <c r="I110" s="16"/>
      <c r="J110" s="12"/>
      <c r="K110" s="12"/>
    </row>
    <row r="111" spans="9:11" ht="12.75" customHeight="1">
      <c r="I111" s="16"/>
      <c r="J111" s="12"/>
      <c r="K111" s="12"/>
    </row>
    <row r="112" spans="9:11" ht="12.75" customHeight="1">
      <c r="I112" s="16"/>
      <c r="J112" s="12"/>
      <c r="K112" s="12"/>
    </row>
    <row r="113" spans="9:11" ht="12.75" customHeight="1">
      <c r="I113" s="16"/>
      <c r="J113" s="12"/>
      <c r="K113" s="12"/>
    </row>
    <row r="114" spans="9:11" ht="12.75" customHeight="1">
      <c r="I114" s="16"/>
      <c r="J114" s="12"/>
      <c r="K114" s="12"/>
    </row>
    <row r="115" spans="9:11" ht="12.75" customHeight="1">
      <c r="I115" s="16"/>
      <c r="J115" s="12"/>
      <c r="K115" s="12"/>
    </row>
    <row r="116" spans="9:11" ht="12.75" customHeight="1">
      <c r="I116" s="16"/>
      <c r="J116" s="12"/>
      <c r="K116" s="12"/>
    </row>
    <row r="117" spans="9:11" ht="12.75" customHeight="1">
      <c r="I117" s="16"/>
      <c r="J117" s="12"/>
      <c r="K117" s="12"/>
    </row>
    <row r="118" spans="9:11" ht="12.75" customHeight="1">
      <c r="I118" s="16"/>
      <c r="J118" s="12"/>
      <c r="K118" s="12"/>
    </row>
    <row r="119" spans="9:11" ht="12.75" customHeight="1">
      <c r="I119" s="16"/>
      <c r="J119" s="12"/>
      <c r="K119" s="12"/>
    </row>
    <row r="120" spans="9:11" ht="12.75" customHeight="1">
      <c r="I120" s="16"/>
      <c r="J120" s="12"/>
      <c r="K120" s="12"/>
    </row>
    <row r="121" spans="9:11" ht="12.75" customHeight="1">
      <c r="I121" s="16"/>
      <c r="J121" s="12"/>
      <c r="K121" s="12"/>
    </row>
    <row r="122" spans="9:11" ht="12.75" customHeight="1">
      <c r="I122" s="16"/>
      <c r="J122" s="12"/>
      <c r="K122" s="12"/>
    </row>
    <row r="123" spans="9:11" ht="12.75" customHeight="1">
      <c r="I123" s="16"/>
      <c r="J123" s="12"/>
      <c r="K123" s="12"/>
    </row>
    <row r="124" spans="9:11" ht="12.75" customHeight="1">
      <c r="I124" s="16"/>
      <c r="J124" s="12"/>
      <c r="K124" s="12"/>
    </row>
    <row r="125" spans="9:11" ht="12.75" customHeight="1">
      <c r="I125" s="16"/>
      <c r="J125" s="12"/>
      <c r="K125" s="12"/>
    </row>
    <row r="126" spans="9:11" ht="12.75" customHeight="1">
      <c r="I126" s="16"/>
      <c r="J126" s="12"/>
      <c r="K126" s="12"/>
    </row>
    <row r="127" spans="9:11" ht="12.75" customHeight="1">
      <c r="I127" s="16"/>
      <c r="J127" s="12"/>
      <c r="K127" s="12"/>
    </row>
    <row r="128" spans="9:11" ht="12.75" customHeight="1">
      <c r="I128" s="16"/>
      <c r="J128" s="12"/>
      <c r="K128" s="12"/>
    </row>
    <row r="129" spans="9:11" ht="12.75" customHeight="1">
      <c r="I129" s="16"/>
      <c r="J129" s="12"/>
      <c r="K129" s="12"/>
    </row>
    <row r="130" spans="9:11" ht="12.75" customHeight="1">
      <c r="I130" s="16"/>
      <c r="J130" s="12"/>
      <c r="K130" s="12"/>
    </row>
    <row r="131" spans="9:11" ht="12.75" customHeight="1">
      <c r="I131" s="16"/>
      <c r="J131" s="12"/>
      <c r="K131" s="12"/>
    </row>
    <row r="132" spans="9:11" ht="12.75" customHeight="1">
      <c r="I132" s="16"/>
      <c r="J132" s="12"/>
      <c r="K132" s="12"/>
    </row>
    <row r="133" spans="9:11" ht="12.75" customHeight="1">
      <c r="I133" s="16"/>
      <c r="J133" s="12"/>
      <c r="K133" s="12"/>
    </row>
    <row r="134" spans="9:11" ht="12.75" customHeight="1">
      <c r="I134" s="16"/>
      <c r="J134" s="12"/>
      <c r="K134" s="12"/>
    </row>
    <row r="135" spans="9:11" ht="12.75" customHeight="1">
      <c r="I135" s="16"/>
      <c r="J135" s="12"/>
      <c r="K135" s="12"/>
    </row>
    <row r="136" spans="9:11" ht="12.75" customHeight="1">
      <c r="I136" s="16"/>
      <c r="J136" s="12"/>
      <c r="K136" s="12"/>
    </row>
    <row r="137" spans="9:11" ht="12.75" customHeight="1">
      <c r="I137" s="16"/>
      <c r="J137" s="12"/>
      <c r="K137" s="12"/>
    </row>
    <row r="138" spans="9:11" ht="12.75" customHeight="1">
      <c r="I138" s="16"/>
      <c r="J138" s="12"/>
      <c r="K138" s="12"/>
    </row>
    <row r="139" spans="9:11" ht="12.75" customHeight="1">
      <c r="I139" s="16"/>
      <c r="J139" s="12"/>
      <c r="K139" s="12"/>
    </row>
    <row r="140" spans="9:11" ht="12.75" customHeight="1">
      <c r="I140" s="16"/>
      <c r="J140" s="12"/>
      <c r="K140" s="12"/>
    </row>
    <row r="141" spans="9:11" ht="12.75" customHeight="1">
      <c r="I141" s="16"/>
      <c r="J141" s="12"/>
      <c r="K141" s="12"/>
    </row>
    <row r="142" spans="9:11" ht="12.75" customHeight="1">
      <c r="I142" s="16"/>
      <c r="J142" s="12"/>
      <c r="K142" s="12"/>
    </row>
    <row r="143" spans="9:11" ht="12.75" customHeight="1">
      <c r="I143" s="16"/>
      <c r="J143" s="12"/>
      <c r="K143" s="12"/>
    </row>
    <row r="144" spans="9:11" ht="12.75" customHeight="1">
      <c r="I144" s="16"/>
      <c r="J144" s="12"/>
      <c r="K144" s="12"/>
    </row>
    <row r="145" spans="9:11" ht="12.75" customHeight="1">
      <c r="I145" s="16"/>
      <c r="J145" s="12"/>
      <c r="K145" s="12"/>
    </row>
    <row r="146" spans="9:11" ht="12.75" customHeight="1">
      <c r="I146" s="16"/>
      <c r="J146" s="12"/>
      <c r="K146" s="12"/>
    </row>
    <row r="147" spans="9:11" ht="12.75" customHeight="1">
      <c r="I147" s="16"/>
      <c r="J147" s="12"/>
      <c r="K147" s="12"/>
    </row>
    <row r="148" spans="9:11" ht="12.75" customHeight="1">
      <c r="I148" s="16"/>
      <c r="J148" s="12"/>
      <c r="K148" s="12"/>
    </row>
    <row r="149" spans="9:11" ht="12.75" customHeight="1">
      <c r="I149" s="16"/>
      <c r="J149" s="12"/>
      <c r="K149" s="12"/>
    </row>
    <row r="150" spans="9:11" ht="12.75" customHeight="1">
      <c r="I150" s="16"/>
      <c r="J150" s="12"/>
      <c r="K150" s="12"/>
    </row>
    <row r="151" spans="9:11" ht="12.75" customHeight="1">
      <c r="I151" s="16"/>
      <c r="J151" s="12"/>
      <c r="K151" s="12"/>
    </row>
    <row r="152" spans="9:11" ht="12.75" customHeight="1">
      <c r="I152" s="16"/>
      <c r="J152" s="12"/>
      <c r="K152" s="12"/>
    </row>
    <row r="153" spans="9:11" ht="12.75" customHeight="1">
      <c r="I153" s="16"/>
      <c r="J153" s="12"/>
      <c r="K153" s="12"/>
    </row>
    <row r="154" spans="9:11" ht="12.75" customHeight="1">
      <c r="I154" s="16"/>
      <c r="J154" s="12"/>
      <c r="K154" s="12"/>
    </row>
    <row r="155" spans="9:11" ht="12.75" customHeight="1">
      <c r="I155" s="16"/>
      <c r="J155" s="12"/>
      <c r="K155" s="12"/>
    </row>
    <row r="156" spans="9:11" ht="12.75" customHeight="1">
      <c r="I156" s="16"/>
      <c r="J156" s="12"/>
      <c r="K156" s="12"/>
    </row>
    <row r="157" spans="9:11" ht="12.75" customHeight="1">
      <c r="I157" s="16"/>
      <c r="J157" s="12"/>
      <c r="K157" s="12"/>
    </row>
    <row r="158" spans="9:11" ht="12.75" customHeight="1">
      <c r="I158" s="16"/>
      <c r="J158" s="12"/>
      <c r="K158" s="12"/>
    </row>
    <row r="159" spans="9:11" ht="12.75" customHeight="1">
      <c r="I159" s="16"/>
      <c r="J159" s="12"/>
      <c r="K159" s="12"/>
    </row>
    <row r="160" spans="9:11" ht="12.75" customHeight="1">
      <c r="I160" s="16"/>
      <c r="J160" s="12"/>
      <c r="K160" s="12"/>
    </row>
    <row r="161" spans="9:11" ht="12.75" customHeight="1">
      <c r="I161" s="16"/>
      <c r="J161" s="12"/>
      <c r="K161" s="12"/>
    </row>
    <row r="162" spans="9:11" ht="12.75" customHeight="1">
      <c r="I162" s="16"/>
      <c r="J162" s="12"/>
      <c r="K162" s="12"/>
    </row>
    <row r="163" spans="9:11" ht="12.75" customHeight="1">
      <c r="I163" s="16"/>
      <c r="J163" s="12"/>
      <c r="K163" s="12"/>
    </row>
    <row r="164" spans="9:11" ht="12.75" customHeight="1">
      <c r="I164" s="16"/>
      <c r="J164" s="12"/>
      <c r="K164" s="12"/>
    </row>
    <row r="165" spans="9:11" ht="12.75" customHeight="1">
      <c r="I165" s="16"/>
      <c r="J165" s="12"/>
      <c r="K165" s="12"/>
    </row>
    <row r="166" spans="9:11" ht="12.75" customHeight="1">
      <c r="I166" s="16"/>
      <c r="J166" s="12"/>
      <c r="K166" s="12"/>
    </row>
    <row r="167" spans="9:11" ht="12.75" customHeight="1">
      <c r="I167" s="16"/>
      <c r="J167" s="12"/>
      <c r="K167" s="12"/>
    </row>
    <row r="168" spans="9:11" ht="12.75" customHeight="1">
      <c r="I168" s="16"/>
      <c r="J168" s="12"/>
      <c r="K168" s="12"/>
    </row>
    <row r="169" spans="9:11" ht="12.75" customHeight="1">
      <c r="I169" s="16"/>
      <c r="J169" s="12"/>
      <c r="K169" s="12"/>
    </row>
    <row r="170" spans="9:11" ht="12.75" customHeight="1">
      <c r="I170" s="16"/>
      <c r="J170" s="12"/>
      <c r="K170" s="12"/>
    </row>
    <row r="171" spans="9:11" ht="12.75" customHeight="1">
      <c r="I171" s="16"/>
      <c r="J171" s="12"/>
      <c r="K171" s="12"/>
    </row>
    <row r="172" spans="9:11" ht="12.75" customHeight="1">
      <c r="I172" s="16"/>
      <c r="J172" s="12"/>
      <c r="K172" s="12"/>
    </row>
    <row r="173" spans="9:11" ht="12.75" customHeight="1">
      <c r="I173" s="16"/>
      <c r="J173" s="12"/>
      <c r="K173" s="12"/>
    </row>
    <row r="174" spans="9:11" ht="12.75" customHeight="1">
      <c r="I174" s="16"/>
      <c r="J174" s="12"/>
      <c r="K174" s="12"/>
    </row>
    <row r="175" spans="9:11" ht="12.75" customHeight="1">
      <c r="I175" s="16"/>
      <c r="J175" s="12"/>
      <c r="K175" s="12"/>
    </row>
    <row r="176" spans="9:11" ht="12.75" customHeight="1">
      <c r="I176" s="16"/>
      <c r="J176" s="12"/>
      <c r="K176" s="12"/>
    </row>
    <row r="177" spans="9:11" ht="12.75" customHeight="1">
      <c r="I177" s="16"/>
      <c r="J177" s="12"/>
      <c r="K177" s="12"/>
    </row>
    <row r="178" spans="9:11" ht="12.75" customHeight="1">
      <c r="I178" s="16"/>
      <c r="J178" s="12"/>
      <c r="K178" s="12"/>
    </row>
    <row r="179" spans="9:11" ht="12.75" customHeight="1">
      <c r="I179" s="16"/>
      <c r="J179" s="12"/>
      <c r="K179" s="12"/>
    </row>
    <row r="180" spans="9:11" ht="12.75" customHeight="1">
      <c r="I180" s="16"/>
      <c r="J180" s="12"/>
      <c r="K180" s="12"/>
    </row>
    <row r="181" spans="9:11" ht="12.75" customHeight="1">
      <c r="I181" s="16"/>
      <c r="J181" s="12"/>
      <c r="K181" s="12"/>
    </row>
    <row r="182" spans="9:11" ht="12.75" customHeight="1">
      <c r="I182" s="16"/>
      <c r="J182" s="12"/>
      <c r="K182" s="12"/>
    </row>
    <row r="183" spans="9:11" ht="12.75" customHeight="1">
      <c r="I183" s="16"/>
      <c r="J183" s="12"/>
      <c r="K183" s="12"/>
    </row>
    <row r="184" spans="9:11" ht="12.75" customHeight="1">
      <c r="I184" s="16"/>
      <c r="J184" s="12"/>
      <c r="K184" s="12"/>
    </row>
    <row r="185" spans="9:11" ht="12.75" customHeight="1">
      <c r="I185" s="16"/>
      <c r="J185" s="12"/>
      <c r="K185" s="12"/>
    </row>
    <row r="186" spans="9:11" ht="12.75" customHeight="1">
      <c r="I186" s="16"/>
      <c r="J186" s="12"/>
      <c r="K186" s="12"/>
    </row>
    <row r="187" spans="9:11" ht="12.75" customHeight="1">
      <c r="I187" s="16"/>
      <c r="J187" s="12"/>
      <c r="K187" s="12"/>
    </row>
    <row r="188" spans="9:11" ht="12.75" customHeight="1">
      <c r="I188" s="16"/>
      <c r="J188" s="12"/>
      <c r="K188" s="12"/>
    </row>
    <row r="189" spans="9:11" ht="12.75" customHeight="1">
      <c r="I189" s="16"/>
      <c r="J189" s="12"/>
      <c r="K189" s="12"/>
    </row>
    <row r="190" spans="9:11" ht="12.75" customHeight="1">
      <c r="I190" s="16"/>
      <c r="J190" s="12"/>
      <c r="K190" s="12"/>
    </row>
    <row r="191" spans="9:11" ht="12.75" customHeight="1">
      <c r="I191" s="16"/>
      <c r="J191" s="12"/>
      <c r="K191" s="12"/>
    </row>
    <row r="192" spans="9:11" ht="12.75" customHeight="1">
      <c r="I192" s="16"/>
      <c r="J192" s="12"/>
      <c r="K192" s="12"/>
    </row>
    <row r="193" spans="9:11" ht="12.75" customHeight="1">
      <c r="I193" s="16"/>
      <c r="J193" s="12"/>
      <c r="K193" s="12"/>
    </row>
    <row r="194" spans="9:11" ht="12.75" customHeight="1">
      <c r="I194" s="16"/>
      <c r="J194" s="12"/>
      <c r="K194" s="12"/>
    </row>
    <row r="195" spans="9:11" ht="12.75" customHeight="1">
      <c r="I195" s="16"/>
      <c r="J195" s="12"/>
      <c r="K195" s="12"/>
    </row>
    <row r="196" spans="9:11" ht="12.75" customHeight="1">
      <c r="I196" s="16"/>
      <c r="J196" s="12"/>
      <c r="K196" s="12"/>
    </row>
    <row r="197" spans="9:11" ht="12.75" customHeight="1">
      <c r="I197" s="16"/>
      <c r="J197" s="12"/>
      <c r="K197" s="12"/>
    </row>
    <row r="198" spans="9:11" ht="12.75" customHeight="1">
      <c r="I198" s="16"/>
      <c r="J198" s="12"/>
      <c r="K198" s="12"/>
    </row>
    <row r="199" spans="9:11" ht="12.75" customHeight="1">
      <c r="I199" s="16"/>
      <c r="J199" s="12"/>
      <c r="K199" s="12"/>
    </row>
    <row r="200" spans="9:11" ht="12.75" customHeight="1">
      <c r="I200" s="16"/>
      <c r="J200" s="12"/>
      <c r="K200" s="12"/>
    </row>
    <row r="201" spans="9:11" ht="12.75" customHeight="1">
      <c r="I201" s="16"/>
      <c r="J201" s="12"/>
      <c r="K201" s="12"/>
    </row>
    <row r="202" spans="9:11" ht="12.75" customHeight="1">
      <c r="I202" s="16"/>
      <c r="J202" s="12"/>
      <c r="K202" s="12"/>
    </row>
    <row r="203" spans="9:11" ht="12.75" customHeight="1">
      <c r="I203" s="16"/>
      <c r="J203" s="12"/>
      <c r="K203" s="12"/>
    </row>
    <row r="204" spans="9:11" ht="12.75" customHeight="1">
      <c r="I204" s="16"/>
      <c r="J204" s="12"/>
      <c r="K204" s="12"/>
    </row>
    <row r="205" spans="9:11" ht="12.75" customHeight="1">
      <c r="I205" s="16"/>
      <c r="J205" s="12"/>
      <c r="K205" s="12"/>
    </row>
    <row r="206" spans="9:11" ht="12.75" customHeight="1">
      <c r="I206" s="16"/>
      <c r="J206" s="12"/>
      <c r="K206" s="12"/>
    </row>
    <row r="207" spans="9:11" ht="12.75" customHeight="1">
      <c r="I207" s="16"/>
      <c r="J207" s="12"/>
      <c r="K207" s="12"/>
    </row>
    <row r="208" spans="9:11" ht="12.75" customHeight="1">
      <c r="I208" s="16"/>
      <c r="J208" s="12"/>
      <c r="K208" s="12"/>
    </row>
    <row r="209" spans="9:11" ht="12.75" customHeight="1">
      <c r="I209" s="16"/>
      <c r="J209" s="12"/>
      <c r="K209" s="12"/>
    </row>
    <row r="210" spans="9:11" ht="12.75" customHeight="1">
      <c r="I210" s="16"/>
      <c r="J210" s="12"/>
      <c r="K210" s="12"/>
    </row>
    <row r="211" spans="9:11" ht="12.75" customHeight="1">
      <c r="I211" s="16"/>
      <c r="J211" s="12"/>
      <c r="K211" s="12"/>
    </row>
    <row r="212" spans="9:11" ht="12.75" customHeight="1">
      <c r="I212" s="16"/>
      <c r="J212" s="12"/>
      <c r="K212" s="12"/>
    </row>
    <row r="213" spans="9:11" ht="12.75" customHeight="1">
      <c r="I213" s="16"/>
      <c r="J213" s="12"/>
      <c r="K213" s="12"/>
    </row>
    <row r="214" spans="9:11" ht="12.75" customHeight="1">
      <c r="I214" s="16"/>
      <c r="J214" s="12"/>
      <c r="K214" s="12"/>
    </row>
    <row r="215" spans="9:11" ht="12.75" customHeight="1">
      <c r="I215" s="16"/>
      <c r="J215" s="12"/>
      <c r="K215" s="12"/>
    </row>
    <row r="216" spans="9:11" ht="12.75" customHeight="1">
      <c r="I216" s="16"/>
      <c r="J216" s="12"/>
      <c r="K216" s="12"/>
    </row>
    <row r="217" spans="9:11" ht="12.75" customHeight="1">
      <c r="I217" s="16"/>
      <c r="J217" s="12"/>
      <c r="K217" s="12"/>
    </row>
    <row r="218" spans="9:11" ht="12.75" customHeight="1">
      <c r="I218" s="16"/>
      <c r="J218" s="12"/>
      <c r="K218" s="12"/>
    </row>
    <row r="219" spans="9:11" ht="12.75" customHeight="1">
      <c r="I219" s="16"/>
      <c r="J219" s="12"/>
      <c r="K219" s="12"/>
    </row>
    <row r="220" spans="9:11" ht="12.75" customHeight="1">
      <c r="I220" s="16"/>
      <c r="J220" s="12"/>
      <c r="K220" s="12"/>
    </row>
    <row r="221" spans="9:11" ht="12.75" customHeight="1">
      <c r="I221" s="16"/>
      <c r="J221" s="12"/>
      <c r="K221" s="12"/>
    </row>
    <row r="222" spans="9:11" ht="12.75" customHeight="1">
      <c r="I222" s="16"/>
      <c r="J222" s="12"/>
      <c r="K222" s="12"/>
    </row>
    <row r="223" spans="9:11" ht="12.75" customHeight="1">
      <c r="I223" s="16"/>
      <c r="J223" s="12"/>
      <c r="K223" s="12"/>
    </row>
    <row r="224" spans="9:11" ht="12.75" customHeight="1">
      <c r="I224" s="16"/>
      <c r="J224" s="12"/>
      <c r="K224" s="12"/>
    </row>
    <row r="225" spans="9:11" ht="12.75" customHeight="1">
      <c r="I225" s="16"/>
      <c r="J225" s="12"/>
      <c r="K225" s="12"/>
    </row>
    <row r="226" spans="9:11" ht="12.75" customHeight="1">
      <c r="I226" s="16"/>
      <c r="J226" s="12"/>
      <c r="K226" s="12"/>
    </row>
    <row r="227" spans="9:11" ht="12.75" customHeight="1">
      <c r="I227" s="16"/>
      <c r="J227" s="12"/>
      <c r="K227" s="12"/>
    </row>
    <row r="228" spans="9:11" ht="12.75" customHeight="1">
      <c r="I228" s="16"/>
      <c r="J228" s="12"/>
      <c r="K228" s="12"/>
    </row>
    <row r="229" spans="9:11" ht="12.75" customHeight="1">
      <c r="I229" s="16"/>
      <c r="J229" s="12"/>
      <c r="K229" s="12"/>
    </row>
    <row r="230" spans="9:11" ht="12.75" customHeight="1">
      <c r="I230" s="16"/>
      <c r="J230" s="12"/>
      <c r="K230" s="12"/>
    </row>
    <row r="231" spans="9:11" ht="12.75" customHeight="1">
      <c r="I231" s="16"/>
      <c r="J231" s="12"/>
      <c r="K231" s="12"/>
    </row>
    <row r="232" spans="9:11" ht="12.75" customHeight="1">
      <c r="I232" s="16"/>
      <c r="J232" s="12"/>
      <c r="K232" s="12"/>
    </row>
    <row r="233" spans="9:11" ht="12.75" customHeight="1">
      <c r="I233" s="16"/>
      <c r="J233" s="12"/>
      <c r="K233" s="12"/>
    </row>
    <row r="234" spans="9:11" ht="12.75" customHeight="1">
      <c r="I234" s="16"/>
      <c r="J234" s="12"/>
      <c r="K234" s="12"/>
    </row>
    <row r="235" spans="9:11" ht="12.75" customHeight="1">
      <c r="I235" s="16"/>
      <c r="J235" s="12"/>
      <c r="K235" s="12"/>
    </row>
    <row r="236" spans="9:11" ht="12.75" customHeight="1">
      <c r="I236" s="16"/>
      <c r="J236" s="12"/>
      <c r="K236" s="12"/>
    </row>
    <row r="237" spans="9:11" ht="12.75" customHeight="1">
      <c r="I237" s="16"/>
      <c r="J237" s="12"/>
      <c r="K237" s="12"/>
    </row>
    <row r="238" spans="9:11" ht="12.75" customHeight="1">
      <c r="I238" s="16"/>
      <c r="J238" s="12"/>
      <c r="K238" s="12"/>
    </row>
    <row r="239" spans="9:11" ht="12.75" customHeight="1">
      <c r="I239" s="16"/>
      <c r="J239" s="12"/>
      <c r="K239" s="12"/>
    </row>
    <row r="240" spans="9:11" ht="12.75" customHeight="1">
      <c r="I240" s="16"/>
      <c r="J240" s="12"/>
      <c r="K240" s="12"/>
    </row>
    <row r="241" spans="9:11" ht="12.75" customHeight="1">
      <c r="I241" s="16"/>
      <c r="J241" s="12"/>
      <c r="K241" s="12"/>
    </row>
    <row r="242" spans="9:11" ht="12.75" customHeight="1">
      <c r="I242" s="16"/>
      <c r="J242" s="12"/>
      <c r="K242" s="12"/>
    </row>
    <row r="243" spans="9:11" ht="12.75" customHeight="1">
      <c r="I243" s="16"/>
      <c r="J243" s="12"/>
      <c r="K243" s="12"/>
    </row>
    <row r="244" spans="9:11" ht="12.75" customHeight="1">
      <c r="I244" s="16"/>
      <c r="J244" s="12"/>
      <c r="K244" s="12"/>
    </row>
    <row r="245" spans="9:11" ht="12.75" customHeight="1">
      <c r="I245" s="16"/>
      <c r="J245" s="12"/>
      <c r="K245" s="12"/>
    </row>
    <row r="246" spans="9:11" ht="12.75" customHeight="1">
      <c r="I246" s="16"/>
      <c r="J246" s="12"/>
      <c r="K246" s="12"/>
    </row>
    <row r="247" spans="9:11" ht="12.75" customHeight="1">
      <c r="I247" s="16"/>
      <c r="J247" s="12"/>
      <c r="K247" s="12"/>
    </row>
    <row r="248" spans="9:11" ht="12.75" customHeight="1">
      <c r="I248" s="16"/>
      <c r="J248" s="12"/>
      <c r="K248" s="12"/>
    </row>
    <row r="249" spans="9:11" ht="12.75" customHeight="1">
      <c r="I249" s="16"/>
      <c r="J249" s="12"/>
      <c r="K249" s="12"/>
    </row>
    <row r="250" spans="9:11" ht="12.75" customHeight="1">
      <c r="I250" s="16"/>
      <c r="J250" s="12"/>
      <c r="K250" s="12"/>
    </row>
    <row r="251" spans="9:11" ht="12.75" customHeight="1">
      <c r="I251" s="16"/>
      <c r="J251" s="12"/>
      <c r="K251" s="12"/>
    </row>
    <row r="252" spans="9:11" ht="12.75" customHeight="1">
      <c r="I252" s="16"/>
      <c r="J252" s="12"/>
      <c r="K252" s="12"/>
    </row>
    <row r="253" spans="9:11" ht="12.75" customHeight="1">
      <c r="I253" s="16"/>
      <c r="J253" s="12"/>
      <c r="K253" s="12"/>
    </row>
    <row r="254" spans="9:11" ht="12.75" customHeight="1">
      <c r="I254" s="16"/>
      <c r="J254" s="12"/>
      <c r="K254" s="12"/>
    </row>
    <row r="255" spans="9:11" ht="12.75" customHeight="1">
      <c r="I255" s="16"/>
      <c r="J255" s="12"/>
      <c r="K255" s="12"/>
    </row>
    <row r="256" spans="9:11" ht="12.75" customHeight="1">
      <c r="I256" s="16"/>
      <c r="J256" s="12"/>
      <c r="K256" s="12"/>
    </row>
    <row r="257" spans="9:11" ht="12.75" customHeight="1">
      <c r="I257" s="16"/>
      <c r="J257" s="12"/>
      <c r="K257" s="12"/>
    </row>
    <row r="258" spans="9:11" ht="12.75" customHeight="1">
      <c r="I258" s="16"/>
      <c r="J258" s="12"/>
      <c r="K258" s="12"/>
    </row>
    <row r="259" spans="9:11" ht="12.75" customHeight="1">
      <c r="I259" s="16"/>
      <c r="J259" s="12"/>
      <c r="K259" s="12"/>
    </row>
    <row r="260" spans="9:11" ht="12.75" customHeight="1">
      <c r="I260" s="16"/>
      <c r="J260" s="12"/>
      <c r="K260" s="12"/>
    </row>
    <row r="261" spans="9:11" ht="12.75" customHeight="1">
      <c r="I261" s="16"/>
      <c r="J261" s="12"/>
      <c r="K261" s="12"/>
    </row>
    <row r="262" spans="9:11" ht="12.75" customHeight="1">
      <c r="I262" s="16"/>
      <c r="J262" s="12"/>
      <c r="K262" s="12"/>
    </row>
    <row r="263" spans="9:11" ht="12.75" customHeight="1">
      <c r="I263" s="16"/>
      <c r="J263" s="12"/>
      <c r="K263" s="12"/>
    </row>
    <row r="264" spans="9:11" ht="12.75" customHeight="1">
      <c r="I264" s="16"/>
      <c r="J264" s="12"/>
      <c r="K264" s="12"/>
    </row>
    <row r="265" spans="9:11" ht="12.75" customHeight="1">
      <c r="I265" s="16"/>
      <c r="J265" s="12"/>
      <c r="K265" s="12"/>
    </row>
    <row r="266" spans="9:11" ht="12.75" customHeight="1">
      <c r="I266" s="16"/>
      <c r="J266" s="12"/>
      <c r="K266" s="12"/>
    </row>
    <row r="267" spans="9:11" ht="12.75" customHeight="1">
      <c r="I267" s="16"/>
      <c r="J267" s="12"/>
      <c r="K267" s="12"/>
    </row>
    <row r="268" spans="9:11" ht="12.75" customHeight="1">
      <c r="I268" s="16"/>
      <c r="J268" s="12"/>
      <c r="K268" s="12"/>
    </row>
    <row r="269" spans="9:11" ht="12.75" customHeight="1">
      <c r="I269" s="16"/>
      <c r="J269" s="12"/>
      <c r="K269" s="12"/>
    </row>
    <row r="270" spans="9:11" ht="12.75" customHeight="1">
      <c r="I270" s="16"/>
      <c r="J270" s="12"/>
      <c r="K270" s="12"/>
    </row>
    <row r="271" spans="9:11" ht="12.75" customHeight="1">
      <c r="I271" s="16"/>
      <c r="J271" s="12"/>
      <c r="K271" s="12"/>
    </row>
    <row r="272" spans="9:11" ht="12.75" customHeight="1">
      <c r="I272" s="16"/>
      <c r="J272" s="12"/>
      <c r="K272" s="12"/>
    </row>
    <row r="273" spans="9:11" ht="12.75" customHeight="1">
      <c r="I273" s="16"/>
      <c r="J273" s="12"/>
      <c r="K273" s="12"/>
    </row>
    <row r="274" spans="9:11" ht="12.75" customHeight="1">
      <c r="I274" s="16"/>
      <c r="J274" s="12"/>
      <c r="K274" s="12"/>
    </row>
    <row r="275" spans="9:11" ht="12.75" customHeight="1">
      <c r="I275" s="16"/>
      <c r="J275" s="12"/>
      <c r="K275" s="12"/>
    </row>
    <row r="276" spans="9:11" ht="12.75" customHeight="1">
      <c r="I276" s="16"/>
      <c r="J276" s="12"/>
      <c r="K276" s="12"/>
    </row>
    <row r="277" spans="9:11" ht="12.75" customHeight="1">
      <c r="I277" s="16"/>
      <c r="J277" s="12"/>
      <c r="K277" s="12"/>
    </row>
    <row r="278" spans="9:11" ht="12.75" customHeight="1">
      <c r="I278" s="16"/>
      <c r="J278" s="12"/>
      <c r="K278" s="12"/>
    </row>
    <row r="279" spans="9:11" ht="12.75" customHeight="1">
      <c r="I279" s="16"/>
      <c r="J279" s="12"/>
      <c r="K279" s="12"/>
    </row>
    <row r="280" spans="9:11" ht="12.75" customHeight="1">
      <c r="I280" s="16"/>
      <c r="J280" s="12"/>
      <c r="K280" s="12"/>
    </row>
    <row r="281" spans="9:11" ht="12.75" customHeight="1">
      <c r="I281" s="16"/>
      <c r="J281" s="12"/>
      <c r="K281" s="12"/>
    </row>
    <row r="282" spans="9:11" ht="12.75" customHeight="1">
      <c r="I282" s="16"/>
      <c r="J282" s="12"/>
      <c r="K282" s="12"/>
    </row>
    <row r="283" spans="9:11" ht="12.75" customHeight="1">
      <c r="I283" s="16"/>
      <c r="J283" s="12"/>
      <c r="K283" s="12"/>
    </row>
    <row r="284" spans="9:11" ht="12.75" customHeight="1">
      <c r="I284" s="16"/>
      <c r="J284" s="12"/>
      <c r="K284" s="12"/>
    </row>
    <row r="285" spans="9:11" ht="12.75" customHeight="1">
      <c r="I285" s="16"/>
      <c r="J285" s="12"/>
      <c r="K285" s="12"/>
    </row>
    <row r="286" spans="9:11" ht="12.75" customHeight="1">
      <c r="I286" s="16"/>
      <c r="J286" s="12"/>
      <c r="K286" s="12"/>
    </row>
    <row r="287" spans="9:11" ht="12.75" customHeight="1">
      <c r="I287" s="16"/>
      <c r="J287" s="12"/>
      <c r="K287" s="12"/>
    </row>
    <row r="288" spans="9:11" ht="12.75" customHeight="1">
      <c r="I288" s="16"/>
      <c r="J288" s="12"/>
      <c r="K288" s="12"/>
    </row>
    <row r="289" spans="9:11" ht="12.75" customHeight="1">
      <c r="I289" s="16"/>
      <c r="J289" s="12"/>
      <c r="K289" s="12"/>
    </row>
    <row r="290" spans="9:11" ht="12.75" customHeight="1">
      <c r="I290" s="16"/>
      <c r="J290" s="12"/>
      <c r="K290" s="12"/>
    </row>
    <row r="291" spans="9:11" ht="12.75" customHeight="1">
      <c r="I291" s="16"/>
      <c r="J291" s="12"/>
      <c r="K291" s="12"/>
    </row>
    <row r="292" spans="9:11" ht="12.75" customHeight="1">
      <c r="I292" s="16"/>
      <c r="J292" s="12"/>
      <c r="K292" s="12"/>
    </row>
    <row r="293" spans="9:11" ht="12.75" customHeight="1">
      <c r="I293" s="16"/>
      <c r="J293" s="12"/>
      <c r="K293" s="12"/>
    </row>
    <row r="294" spans="9:11" ht="12.75" customHeight="1">
      <c r="I294" s="16"/>
      <c r="J294" s="12"/>
      <c r="K294" s="12"/>
    </row>
    <row r="295" spans="9:11" ht="12.75" customHeight="1">
      <c r="I295" s="16"/>
      <c r="J295" s="12"/>
      <c r="K295" s="12"/>
    </row>
    <row r="296" spans="9:11" ht="12.75" customHeight="1">
      <c r="I296" s="16"/>
      <c r="J296" s="12"/>
      <c r="K296" s="12"/>
    </row>
    <row r="297" spans="9:11" ht="12.75" customHeight="1">
      <c r="I297" s="16"/>
      <c r="J297" s="12"/>
      <c r="K297" s="12"/>
    </row>
    <row r="298" spans="9:11" ht="12.75" customHeight="1">
      <c r="I298" s="16"/>
      <c r="J298" s="12"/>
      <c r="K298" s="12"/>
    </row>
    <row r="299" spans="9:11" ht="12.75" customHeight="1">
      <c r="I299" s="16"/>
      <c r="J299" s="12"/>
      <c r="K299" s="12"/>
    </row>
    <row r="300" spans="9:11" ht="12.75" customHeight="1">
      <c r="I300" s="16"/>
      <c r="J300" s="12"/>
      <c r="K300" s="12"/>
    </row>
    <row r="301" spans="9:11" ht="12.75" customHeight="1">
      <c r="I301" s="16"/>
      <c r="J301" s="12"/>
      <c r="K301" s="12"/>
    </row>
    <row r="302" spans="9:11" ht="12.75" customHeight="1">
      <c r="I302" s="16"/>
      <c r="J302" s="12"/>
      <c r="K302" s="12"/>
    </row>
    <row r="303" spans="9:11" ht="12.75" customHeight="1">
      <c r="I303" s="16"/>
      <c r="J303" s="12"/>
      <c r="K303" s="12"/>
    </row>
    <row r="304" spans="9:11" ht="12.75" customHeight="1">
      <c r="I304" s="16"/>
      <c r="J304" s="12"/>
      <c r="K304" s="12"/>
    </row>
    <row r="305" spans="9:11" ht="12.75" customHeight="1">
      <c r="I305" s="16"/>
      <c r="J305" s="12"/>
      <c r="K305" s="12"/>
    </row>
    <row r="306" spans="9:11" ht="12.75" customHeight="1">
      <c r="I306" s="16"/>
      <c r="J306" s="12"/>
      <c r="K306" s="12"/>
    </row>
    <row r="307" spans="9:11" ht="12.75" customHeight="1">
      <c r="I307" s="16"/>
      <c r="J307" s="12"/>
      <c r="K307" s="12"/>
    </row>
    <row r="308" spans="9:11" ht="12.75" customHeight="1">
      <c r="I308" s="16"/>
      <c r="J308" s="12"/>
      <c r="K308" s="12"/>
    </row>
    <row r="309" spans="9:11" ht="12.75" customHeight="1">
      <c r="I309" s="16"/>
      <c r="J309" s="12"/>
      <c r="K309" s="12"/>
    </row>
    <row r="310" spans="9:11" ht="12.75" customHeight="1">
      <c r="I310" s="16"/>
      <c r="J310" s="12"/>
      <c r="K310" s="12"/>
    </row>
    <row r="311" spans="9:11" ht="12.75" customHeight="1">
      <c r="I311" s="16"/>
      <c r="J311" s="12"/>
      <c r="K311" s="12"/>
    </row>
    <row r="312" spans="9:11" ht="12.75" customHeight="1">
      <c r="I312" s="16"/>
      <c r="J312" s="12"/>
      <c r="K312" s="12"/>
    </row>
    <row r="313" spans="9:11" ht="12.75" customHeight="1">
      <c r="I313" s="16"/>
      <c r="J313" s="12"/>
      <c r="K313" s="12"/>
    </row>
    <row r="314" spans="9:11" ht="12.75" customHeight="1">
      <c r="I314" s="16"/>
      <c r="J314" s="12"/>
      <c r="K314" s="12"/>
    </row>
    <row r="315" spans="9:11" ht="12.75" customHeight="1">
      <c r="I315" s="16"/>
      <c r="J315" s="12"/>
      <c r="K315" s="12"/>
    </row>
    <row r="316" spans="9:11" ht="12.75" customHeight="1">
      <c r="I316" s="16"/>
      <c r="J316" s="12"/>
      <c r="K316" s="12"/>
    </row>
    <row r="317" spans="9:11" ht="12.75" customHeight="1">
      <c r="I317" s="16"/>
      <c r="J317" s="12"/>
      <c r="K317" s="12"/>
    </row>
    <row r="318" spans="9:11" ht="12.75" customHeight="1">
      <c r="I318" s="16"/>
      <c r="J318" s="12"/>
      <c r="K318" s="12"/>
    </row>
    <row r="319" spans="9:11" ht="12.75" customHeight="1">
      <c r="I319" s="16"/>
      <c r="J319" s="12"/>
      <c r="K319" s="12"/>
    </row>
    <row r="320" spans="9:11" ht="12.75" customHeight="1">
      <c r="I320" s="16"/>
      <c r="J320" s="12"/>
      <c r="K320" s="12"/>
    </row>
    <row r="321" spans="9:11" ht="12.75" customHeight="1">
      <c r="I321" s="16"/>
      <c r="J321" s="12"/>
      <c r="K321" s="12"/>
    </row>
    <row r="322" spans="9:11" ht="12.75" customHeight="1">
      <c r="I322" s="16"/>
      <c r="J322" s="12"/>
      <c r="K322" s="12"/>
    </row>
    <row r="323" spans="9:11" ht="12.75" customHeight="1">
      <c r="I323" s="16"/>
      <c r="J323" s="12"/>
      <c r="K323" s="12"/>
    </row>
    <row r="324" spans="9:11" ht="12.75" customHeight="1">
      <c r="I324" s="16"/>
      <c r="J324" s="12"/>
      <c r="K324" s="12"/>
    </row>
    <row r="325" spans="9:11" ht="12.75" customHeight="1">
      <c r="I325" s="16"/>
      <c r="J325" s="12"/>
      <c r="K325" s="12"/>
    </row>
    <row r="326" spans="9:11" ht="12.75" customHeight="1">
      <c r="I326" s="16"/>
      <c r="J326" s="12"/>
      <c r="K326" s="12"/>
    </row>
    <row r="327" spans="9:11" ht="12.75" customHeight="1">
      <c r="I327" s="16"/>
      <c r="J327" s="12"/>
      <c r="K327" s="12"/>
    </row>
    <row r="328" spans="9:11" ht="12.75" customHeight="1">
      <c r="I328" s="16"/>
      <c r="J328" s="12"/>
      <c r="K328" s="12"/>
    </row>
    <row r="329" spans="9:11" ht="12.75" customHeight="1">
      <c r="I329" s="16"/>
      <c r="J329" s="12"/>
      <c r="K329" s="12"/>
    </row>
    <row r="330" spans="9:11" ht="12.75" customHeight="1">
      <c r="I330" s="16"/>
      <c r="J330" s="12"/>
      <c r="K330" s="12"/>
    </row>
    <row r="331" spans="9:11" ht="12.75" customHeight="1">
      <c r="I331" s="16"/>
      <c r="J331" s="12"/>
      <c r="K331" s="12"/>
    </row>
    <row r="332" spans="9:11" ht="12.75" customHeight="1">
      <c r="I332" s="16"/>
      <c r="J332" s="12"/>
      <c r="K332" s="12"/>
    </row>
    <row r="333" spans="9:11" ht="12.75" customHeight="1">
      <c r="I333" s="16"/>
      <c r="J333" s="12"/>
      <c r="K333" s="12"/>
    </row>
    <row r="334" spans="9:11" ht="12.75" customHeight="1">
      <c r="I334" s="16"/>
      <c r="J334" s="12"/>
      <c r="K334" s="12"/>
    </row>
    <row r="335" spans="9:11" ht="12.75" customHeight="1">
      <c r="I335" s="16"/>
      <c r="J335" s="12"/>
      <c r="K335" s="12"/>
    </row>
    <row r="336" spans="9:11" ht="12.75" customHeight="1">
      <c r="I336" s="16"/>
      <c r="J336" s="12"/>
      <c r="K336" s="12"/>
    </row>
    <row r="337" spans="9:11" ht="12.75" customHeight="1">
      <c r="I337" s="16"/>
      <c r="J337" s="12"/>
      <c r="K337" s="12"/>
    </row>
    <row r="338" spans="9:11" ht="12.75" customHeight="1">
      <c r="I338" s="16"/>
      <c r="J338" s="12"/>
      <c r="K338" s="12"/>
    </row>
    <row r="339" spans="9:11" ht="12.75" customHeight="1">
      <c r="I339" s="16"/>
      <c r="J339" s="12"/>
      <c r="K339" s="12"/>
    </row>
    <row r="340" spans="9:11" ht="12.75" customHeight="1">
      <c r="I340" s="16"/>
      <c r="J340" s="12"/>
      <c r="K340" s="12"/>
    </row>
    <row r="341" spans="9:11" ht="12.75" customHeight="1">
      <c r="I341" s="16"/>
      <c r="J341" s="12"/>
      <c r="K341" s="12"/>
    </row>
    <row r="342" spans="9:11" ht="12.75" customHeight="1">
      <c r="I342" s="16"/>
      <c r="J342" s="12"/>
      <c r="K342" s="12"/>
    </row>
    <row r="343" spans="9:11" ht="12.75" customHeight="1">
      <c r="I343" s="16"/>
      <c r="J343" s="12"/>
      <c r="K343" s="12"/>
    </row>
    <row r="344" spans="9:11" ht="12.75" customHeight="1">
      <c r="I344" s="16"/>
      <c r="J344" s="12"/>
      <c r="K344" s="12"/>
    </row>
    <row r="345" spans="9:11" ht="12.75" customHeight="1">
      <c r="I345" s="16"/>
      <c r="J345" s="12"/>
      <c r="K345" s="12"/>
    </row>
    <row r="346" spans="9:11" ht="12.75" customHeight="1">
      <c r="I346" s="16"/>
      <c r="J346" s="12"/>
      <c r="K346" s="12"/>
    </row>
    <row r="347" spans="9:11" ht="12.75" customHeight="1">
      <c r="I347" s="16"/>
      <c r="J347" s="12"/>
      <c r="K347" s="12"/>
    </row>
    <row r="348" spans="9:11" ht="12.75" customHeight="1">
      <c r="I348" s="16"/>
      <c r="J348" s="12"/>
      <c r="K348" s="12"/>
    </row>
    <row r="349" spans="9:11" ht="12.75" customHeight="1">
      <c r="I349" s="16"/>
      <c r="J349" s="12"/>
      <c r="K349" s="12"/>
    </row>
    <row r="350" spans="9:11" ht="12.75" customHeight="1">
      <c r="I350" s="16"/>
      <c r="J350" s="12"/>
      <c r="K350" s="12"/>
    </row>
    <row r="351" spans="9:11" ht="12.75" customHeight="1">
      <c r="I351" s="16"/>
      <c r="J351" s="12"/>
      <c r="K351" s="12"/>
    </row>
    <row r="352" spans="9:11" ht="12.75" customHeight="1">
      <c r="I352" s="16"/>
      <c r="J352" s="12"/>
      <c r="K352" s="12"/>
    </row>
    <row r="353" spans="9:11" ht="12.75" customHeight="1">
      <c r="I353" s="16"/>
      <c r="J353" s="12"/>
      <c r="K353" s="12"/>
    </row>
    <row r="354" spans="9:11" ht="12.75" customHeight="1">
      <c r="I354" s="16"/>
      <c r="J354" s="12"/>
      <c r="K354" s="12"/>
    </row>
    <row r="355" spans="9:11" ht="12.75" customHeight="1">
      <c r="I355" s="16"/>
      <c r="J355" s="12"/>
      <c r="K355" s="12"/>
    </row>
    <row r="356" spans="9:11" ht="12.75" customHeight="1">
      <c r="I356" s="16"/>
      <c r="J356" s="12"/>
      <c r="K356" s="12"/>
    </row>
    <row r="357" spans="9:11" ht="12.75" customHeight="1">
      <c r="I357" s="16"/>
      <c r="J357" s="12"/>
      <c r="K357" s="12"/>
    </row>
    <row r="358" spans="9:11" ht="12.75" customHeight="1">
      <c r="I358" s="16"/>
      <c r="J358" s="12"/>
      <c r="K358" s="12"/>
    </row>
    <row r="359" spans="9:11" ht="12.75" customHeight="1">
      <c r="I359" s="16"/>
      <c r="J359" s="12"/>
      <c r="K359" s="12"/>
    </row>
    <row r="360" spans="9:11" ht="12.75" customHeight="1">
      <c r="I360" s="16"/>
      <c r="J360" s="12"/>
      <c r="K360" s="12"/>
    </row>
    <row r="361" spans="9:11" ht="12.75" customHeight="1">
      <c r="I361" s="16"/>
      <c r="J361" s="12"/>
      <c r="K361" s="12"/>
    </row>
    <row r="362" spans="9:11" ht="12.75" customHeight="1">
      <c r="I362" s="16"/>
      <c r="J362" s="12"/>
      <c r="K362" s="12"/>
    </row>
    <row r="363" spans="9:11" ht="12.75" customHeight="1">
      <c r="I363" s="16"/>
      <c r="J363" s="12"/>
      <c r="K363" s="12"/>
    </row>
    <row r="364" spans="9:11" ht="12.75" customHeight="1">
      <c r="I364" s="16"/>
      <c r="J364" s="12"/>
      <c r="K364" s="12"/>
    </row>
    <row r="365" spans="9:11" ht="12.75" customHeight="1">
      <c r="I365" s="16"/>
      <c r="J365" s="12"/>
      <c r="K365" s="12"/>
    </row>
    <row r="366" spans="9:11" ht="12.75" customHeight="1">
      <c r="I366" s="16"/>
      <c r="J366" s="12"/>
      <c r="K366" s="12"/>
    </row>
    <row r="367" spans="9:11" ht="12.75" customHeight="1">
      <c r="I367" s="16"/>
      <c r="J367" s="12"/>
      <c r="K367" s="12"/>
    </row>
    <row r="368" spans="9:11" ht="12.75" customHeight="1">
      <c r="I368" s="16"/>
      <c r="J368" s="12"/>
      <c r="K368" s="12"/>
    </row>
    <row r="369" spans="9:11" ht="12.75" customHeight="1">
      <c r="I369" s="16"/>
      <c r="J369" s="12"/>
      <c r="K369" s="12"/>
    </row>
    <row r="370" spans="9:11" ht="12.75" customHeight="1">
      <c r="I370" s="16"/>
      <c r="J370" s="12"/>
      <c r="K370" s="12"/>
    </row>
    <row r="371" spans="9:11" ht="12.75" customHeight="1">
      <c r="I371" s="16"/>
      <c r="J371" s="12"/>
      <c r="K371" s="12"/>
    </row>
    <row r="372" spans="9:11" ht="12.75" customHeight="1">
      <c r="I372" s="16"/>
      <c r="J372" s="12"/>
      <c r="K372" s="12"/>
    </row>
    <row r="373" spans="9:11" ht="12.75" customHeight="1">
      <c r="I373" s="16"/>
      <c r="J373" s="12"/>
      <c r="K373" s="12"/>
    </row>
    <row r="374" spans="9:11" ht="12.75" customHeight="1">
      <c r="I374" s="16"/>
      <c r="J374" s="12"/>
      <c r="K374" s="12"/>
    </row>
    <row r="375" spans="9:11" ht="12.75" customHeight="1">
      <c r="I375" s="16"/>
      <c r="J375" s="12"/>
      <c r="K375" s="12"/>
    </row>
    <row r="376" spans="9:11" ht="12.75" customHeight="1">
      <c r="I376" s="16"/>
      <c r="J376" s="12"/>
      <c r="K376" s="12"/>
    </row>
    <row r="377" spans="9:11" ht="12.75" customHeight="1">
      <c r="I377" s="16"/>
      <c r="J377" s="12"/>
      <c r="K377" s="12"/>
    </row>
    <row r="378" spans="9:11" ht="12.75" customHeight="1">
      <c r="I378" s="16"/>
      <c r="J378" s="12"/>
      <c r="K378" s="12"/>
    </row>
    <row r="379" spans="9:11" ht="12.75" customHeight="1">
      <c r="I379" s="16"/>
      <c r="J379" s="12"/>
      <c r="K379" s="12"/>
    </row>
    <row r="380" spans="9:11" ht="12.75" customHeight="1">
      <c r="I380" s="16"/>
      <c r="J380" s="12"/>
      <c r="K380" s="12"/>
    </row>
    <row r="381" spans="9:11" ht="12.75" customHeight="1">
      <c r="I381" s="16"/>
      <c r="J381" s="12"/>
      <c r="K381" s="12"/>
    </row>
    <row r="382" spans="9:11" ht="12.75" customHeight="1">
      <c r="I382" s="16"/>
      <c r="J382" s="12"/>
      <c r="K382" s="12"/>
    </row>
    <row r="383" spans="9:11" ht="12.75" customHeight="1">
      <c r="I383" s="16"/>
      <c r="J383" s="12"/>
      <c r="K383" s="12"/>
    </row>
    <row r="384" spans="9:11" ht="12.75" customHeight="1">
      <c r="I384" s="16"/>
      <c r="J384" s="12"/>
      <c r="K384" s="12"/>
    </row>
    <row r="385" spans="9:11" ht="12.75" customHeight="1">
      <c r="I385" s="16"/>
      <c r="J385" s="12"/>
      <c r="K385" s="12"/>
    </row>
    <row r="386" spans="9:11" ht="12.75" customHeight="1">
      <c r="I386" s="16"/>
      <c r="J386" s="12"/>
      <c r="K386" s="12"/>
    </row>
    <row r="387" spans="9:11" ht="12.75" customHeight="1">
      <c r="I387" s="16"/>
      <c r="J387" s="12"/>
      <c r="K387" s="12"/>
    </row>
    <row r="388" spans="9:11" ht="12.75" customHeight="1">
      <c r="I388" s="16"/>
      <c r="J388" s="12"/>
      <c r="K388" s="12"/>
    </row>
    <row r="389" spans="9:11" ht="12.75" customHeight="1">
      <c r="I389" s="16"/>
      <c r="J389" s="12"/>
      <c r="K389" s="12"/>
    </row>
    <row r="390" spans="9:11" ht="12.75" customHeight="1">
      <c r="I390" s="16"/>
      <c r="J390" s="12"/>
      <c r="K390" s="12"/>
    </row>
    <row r="391" spans="9:11" ht="12.75" customHeight="1">
      <c r="I391" s="16"/>
      <c r="J391" s="12"/>
      <c r="K391" s="12"/>
    </row>
    <row r="392" spans="9:11" ht="12.75" customHeight="1">
      <c r="I392" s="16"/>
      <c r="J392" s="12"/>
      <c r="K392" s="12"/>
    </row>
    <row r="393" spans="9:11" ht="12.75" customHeight="1">
      <c r="I393" s="16"/>
      <c r="J393" s="12"/>
      <c r="K393" s="12"/>
    </row>
    <row r="394" spans="9:11" ht="12.75" customHeight="1">
      <c r="I394" s="16"/>
      <c r="J394" s="12"/>
      <c r="K394" s="12"/>
    </row>
    <row r="395" spans="9:11" ht="12.75" customHeight="1">
      <c r="I395" s="16"/>
      <c r="J395" s="12"/>
      <c r="K395" s="12"/>
    </row>
    <row r="396" spans="9:11" ht="12.75" customHeight="1">
      <c r="I396" s="16"/>
      <c r="J396" s="12"/>
      <c r="K396" s="12"/>
    </row>
    <row r="397" spans="9:11" ht="12.75" customHeight="1">
      <c r="I397" s="16"/>
      <c r="J397" s="12"/>
      <c r="K397" s="12"/>
    </row>
    <row r="398" spans="9:11" ht="12.75" customHeight="1">
      <c r="I398" s="16"/>
      <c r="J398" s="12"/>
      <c r="K398" s="12"/>
    </row>
    <row r="399" spans="9:11" ht="12.75" customHeight="1">
      <c r="I399" s="16"/>
      <c r="J399" s="12"/>
      <c r="K399" s="12"/>
    </row>
    <row r="400" spans="9:11" ht="12.75" customHeight="1">
      <c r="I400" s="16"/>
      <c r="J400" s="12"/>
      <c r="K400" s="12"/>
    </row>
    <row r="401" spans="9:11" ht="12.75" customHeight="1">
      <c r="I401" s="16"/>
      <c r="J401" s="12"/>
      <c r="K401" s="12"/>
    </row>
    <row r="402" spans="9:11" ht="12.75" customHeight="1">
      <c r="I402" s="16"/>
      <c r="J402" s="12"/>
      <c r="K402" s="12"/>
    </row>
    <row r="403" spans="9:11" ht="12.75" customHeight="1">
      <c r="I403" s="16"/>
      <c r="J403" s="12"/>
      <c r="K403" s="12"/>
    </row>
    <row r="404" spans="9:11" ht="12.75" customHeight="1">
      <c r="I404" s="16"/>
      <c r="J404" s="12"/>
      <c r="K404" s="12"/>
    </row>
    <row r="405" spans="9:11" ht="12.75" customHeight="1">
      <c r="I405" s="16"/>
      <c r="J405" s="12"/>
      <c r="K405" s="12"/>
    </row>
    <row r="406" spans="9:11" ht="12.75" customHeight="1">
      <c r="I406" s="16"/>
      <c r="J406" s="12"/>
      <c r="K406" s="12"/>
    </row>
    <row r="407" spans="9:11" ht="12.75" customHeight="1">
      <c r="I407" s="16"/>
      <c r="J407" s="12"/>
      <c r="K407" s="12"/>
    </row>
    <row r="408" spans="9:11" ht="12.75" customHeight="1">
      <c r="I408" s="16"/>
      <c r="J408" s="12"/>
      <c r="K408" s="12"/>
    </row>
    <row r="409" spans="9:11" ht="12.75" customHeight="1">
      <c r="I409" s="16"/>
      <c r="J409" s="12"/>
      <c r="K409" s="12"/>
    </row>
    <row r="410" spans="9:11" ht="12.75" customHeight="1">
      <c r="I410" s="16"/>
      <c r="J410" s="12"/>
      <c r="K410" s="12"/>
    </row>
    <row r="411" spans="9:11" ht="12.75" customHeight="1">
      <c r="I411" s="16"/>
      <c r="J411" s="12"/>
      <c r="K411" s="12"/>
    </row>
    <row r="412" spans="9:11" ht="12.75" customHeight="1">
      <c r="I412" s="16"/>
      <c r="J412" s="12"/>
      <c r="K412" s="12"/>
    </row>
    <row r="413" spans="9:11" ht="12.75" customHeight="1">
      <c r="I413" s="16"/>
      <c r="J413" s="12"/>
      <c r="K413" s="12"/>
    </row>
    <row r="414" spans="9:11" ht="12.75" customHeight="1">
      <c r="I414" s="16"/>
      <c r="J414" s="12"/>
      <c r="K414" s="12"/>
    </row>
    <row r="415" spans="9:11" ht="12.75" customHeight="1">
      <c r="I415" s="16"/>
      <c r="J415" s="12"/>
      <c r="K415" s="12"/>
    </row>
    <row r="416" spans="9:11" ht="12.75" customHeight="1">
      <c r="I416" s="16"/>
      <c r="J416" s="12"/>
      <c r="K416" s="12"/>
    </row>
    <row r="417" spans="9:11" ht="12.75" customHeight="1">
      <c r="I417" s="16"/>
      <c r="J417" s="12"/>
      <c r="K417" s="12"/>
    </row>
    <row r="418" spans="9:11" ht="12.75" customHeight="1">
      <c r="I418" s="16"/>
      <c r="J418" s="12"/>
      <c r="K418" s="12"/>
    </row>
    <row r="419" spans="9:11" ht="12.75" customHeight="1">
      <c r="I419" s="16"/>
      <c r="J419" s="12"/>
      <c r="K419" s="12"/>
    </row>
    <row r="420" spans="9:11" ht="12.75" customHeight="1">
      <c r="I420" s="16"/>
      <c r="J420" s="12"/>
      <c r="K420" s="12"/>
    </row>
    <row r="421" spans="9:11" ht="12.75" customHeight="1">
      <c r="I421" s="16"/>
      <c r="J421" s="12"/>
      <c r="K421" s="12"/>
    </row>
    <row r="422" spans="9:11" ht="12.75" customHeight="1">
      <c r="I422" s="16"/>
      <c r="J422" s="12"/>
      <c r="K422" s="12"/>
    </row>
    <row r="423" spans="9:11" ht="12.75" customHeight="1">
      <c r="I423" s="16"/>
      <c r="J423" s="12"/>
      <c r="K423" s="12"/>
    </row>
    <row r="424" spans="9:11" ht="12.75" customHeight="1">
      <c r="I424" s="16"/>
      <c r="J424" s="12"/>
      <c r="K424" s="12"/>
    </row>
    <row r="425" spans="9:11" ht="12.75" customHeight="1">
      <c r="I425" s="16"/>
      <c r="J425" s="12"/>
      <c r="K425" s="12"/>
    </row>
    <row r="426" spans="9:11" ht="12.75" customHeight="1">
      <c r="I426" s="16"/>
      <c r="J426" s="12"/>
      <c r="K426" s="12"/>
    </row>
    <row r="427" spans="9:11" ht="12.75" customHeight="1">
      <c r="I427" s="16"/>
      <c r="J427" s="12"/>
      <c r="K427" s="12"/>
    </row>
    <row r="428" spans="9:11" ht="12.75" customHeight="1">
      <c r="I428" s="16"/>
      <c r="J428" s="12"/>
      <c r="K428" s="12"/>
    </row>
    <row r="429" spans="9:11" ht="12.75" customHeight="1">
      <c r="I429" s="16"/>
      <c r="J429" s="12"/>
      <c r="K429" s="12"/>
    </row>
    <row r="430" spans="9:11" ht="12.75" customHeight="1">
      <c r="I430" s="16"/>
      <c r="J430" s="12"/>
      <c r="K430" s="12"/>
    </row>
    <row r="431" spans="9:11" ht="12.75" customHeight="1">
      <c r="I431" s="16"/>
      <c r="J431" s="12"/>
      <c r="K431" s="12"/>
    </row>
    <row r="432" spans="9:11" ht="12.75" customHeight="1">
      <c r="I432" s="16"/>
      <c r="J432" s="12"/>
      <c r="K432" s="12"/>
    </row>
    <row r="433" spans="9:11" ht="12.75" customHeight="1">
      <c r="I433" s="16"/>
      <c r="J433" s="12"/>
      <c r="K433" s="12"/>
    </row>
    <row r="434" spans="9:11" ht="12.75" customHeight="1">
      <c r="I434" s="16"/>
      <c r="J434" s="12"/>
      <c r="K434" s="12"/>
    </row>
    <row r="435" spans="9:11" ht="12.75" customHeight="1">
      <c r="I435" s="16"/>
      <c r="J435" s="12"/>
      <c r="K435" s="12"/>
    </row>
    <row r="436" spans="9:11" ht="12.75" customHeight="1">
      <c r="I436" s="16"/>
      <c r="J436" s="12"/>
      <c r="K436" s="12"/>
    </row>
    <row r="437" spans="9:11" ht="12.75" customHeight="1">
      <c r="I437" s="16"/>
      <c r="J437" s="12"/>
      <c r="K437" s="12"/>
    </row>
    <row r="438" spans="9:11" ht="12.75" customHeight="1">
      <c r="I438" s="16"/>
      <c r="J438" s="12"/>
      <c r="K438" s="12"/>
    </row>
    <row r="439" spans="9:11" ht="12.75" customHeight="1">
      <c r="I439" s="16"/>
      <c r="J439" s="12"/>
      <c r="K439" s="12"/>
    </row>
    <row r="440" spans="9:11" ht="12.75" customHeight="1">
      <c r="I440" s="16"/>
      <c r="J440" s="12"/>
      <c r="K440" s="12"/>
    </row>
    <row r="441" spans="9:11" ht="12.75" customHeight="1">
      <c r="I441" s="16"/>
      <c r="J441" s="12"/>
      <c r="K441" s="12"/>
    </row>
    <row r="442" spans="9:11" ht="12.75" customHeight="1">
      <c r="I442" s="16"/>
      <c r="J442" s="12"/>
      <c r="K442" s="12"/>
    </row>
    <row r="443" spans="9:11" ht="12.75" customHeight="1">
      <c r="I443" s="16"/>
      <c r="J443" s="12"/>
      <c r="K443" s="12"/>
    </row>
    <row r="444" spans="9:11" ht="12.75" customHeight="1">
      <c r="I444" s="16"/>
      <c r="J444" s="12"/>
      <c r="K444" s="12"/>
    </row>
    <row r="445" spans="9:11" ht="12.75" customHeight="1">
      <c r="I445" s="16"/>
      <c r="J445" s="12"/>
      <c r="K445" s="12"/>
    </row>
    <row r="446" spans="9:11" ht="12.75" customHeight="1">
      <c r="I446" s="16"/>
      <c r="J446" s="12"/>
      <c r="K446" s="12"/>
    </row>
    <row r="447" spans="9:11" ht="12.75" customHeight="1">
      <c r="I447" s="16"/>
      <c r="J447" s="12"/>
      <c r="K447" s="12"/>
    </row>
    <row r="448" spans="9:11" ht="12.75" customHeight="1">
      <c r="I448" s="16"/>
      <c r="J448" s="12"/>
      <c r="K448" s="12"/>
    </row>
    <row r="449" spans="9:11" ht="12.75" customHeight="1">
      <c r="I449" s="16"/>
      <c r="J449" s="12"/>
      <c r="K449" s="12"/>
    </row>
    <row r="450" spans="9:11" ht="12.75" customHeight="1">
      <c r="I450" s="16"/>
      <c r="J450" s="12"/>
      <c r="K450" s="12"/>
    </row>
    <row r="451" spans="9:11" ht="12.75" customHeight="1">
      <c r="I451" s="16"/>
      <c r="J451" s="12"/>
      <c r="K451" s="12"/>
    </row>
    <row r="452" spans="9:11" ht="12.75" customHeight="1">
      <c r="I452" s="16"/>
      <c r="J452" s="12"/>
      <c r="K452" s="12"/>
    </row>
    <row r="453" spans="9:11" ht="12.75" customHeight="1">
      <c r="I453" s="16"/>
      <c r="J453" s="12"/>
      <c r="K453" s="12"/>
    </row>
    <row r="454" spans="9:11" ht="12.75" customHeight="1">
      <c r="I454" s="16"/>
      <c r="J454" s="12"/>
      <c r="K454" s="12"/>
    </row>
    <row r="455" spans="9:11" ht="12.75" customHeight="1">
      <c r="I455" s="16"/>
      <c r="J455" s="12"/>
      <c r="K455" s="12"/>
    </row>
    <row r="456" spans="9:11" ht="12.75" customHeight="1">
      <c r="I456" s="16"/>
      <c r="J456" s="12"/>
      <c r="K456" s="12"/>
    </row>
    <row r="457" spans="9:11" ht="12.75" customHeight="1">
      <c r="I457" s="16"/>
      <c r="J457" s="12"/>
      <c r="K457" s="12"/>
    </row>
    <row r="458" spans="9:11" ht="12.75" customHeight="1">
      <c r="I458" s="16"/>
      <c r="J458" s="12"/>
      <c r="K458" s="12"/>
    </row>
    <row r="459" spans="9:11" ht="12.75" customHeight="1">
      <c r="I459" s="16"/>
      <c r="J459" s="12"/>
      <c r="K459" s="12"/>
    </row>
    <row r="460" spans="9:11" ht="12.75" customHeight="1">
      <c r="I460" s="16"/>
      <c r="J460" s="12"/>
      <c r="K460" s="12"/>
    </row>
    <row r="461" spans="9:11" ht="12.75" customHeight="1">
      <c r="I461" s="16"/>
      <c r="J461" s="12"/>
      <c r="K461" s="12"/>
    </row>
    <row r="462" spans="9:11" ht="12.75" customHeight="1">
      <c r="I462" s="16"/>
      <c r="J462" s="12"/>
      <c r="K462" s="12"/>
    </row>
    <row r="463" spans="9:11" ht="12.75" customHeight="1">
      <c r="I463" s="16"/>
      <c r="J463" s="12"/>
      <c r="K463" s="12"/>
    </row>
    <row r="464" spans="9:11" ht="12.75" customHeight="1">
      <c r="I464" s="16"/>
      <c r="J464" s="12"/>
      <c r="K464" s="12"/>
    </row>
    <row r="465" spans="9:11" ht="12.75" customHeight="1">
      <c r="I465" s="16"/>
      <c r="J465" s="12"/>
      <c r="K465" s="12"/>
    </row>
    <row r="466" spans="9:11" ht="12.75" customHeight="1">
      <c r="I466" s="16"/>
      <c r="J466" s="12"/>
      <c r="K466" s="12"/>
    </row>
    <row r="467" spans="9:11" ht="12.75" customHeight="1">
      <c r="I467" s="16"/>
      <c r="J467" s="12"/>
      <c r="K467" s="12"/>
    </row>
    <row r="468" spans="9:11" ht="12.75" customHeight="1">
      <c r="I468" s="16"/>
      <c r="J468" s="12"/>
      <c r="K468" s="12"/>
    </row>
    <row r="469" spans="9:11" ht="12.75" customHeight="1">
      <c r="I469" s="16"/>
      <c r="J469" s="12"/>
      <c r="K469" s="12"/>
    </row>
    <row r="470" spans="9:11" ht="12.75" customHeight="1">
      <c r="I470" s="16"/>
      <c r="J470" s="12"/>
      <c r="K470" s="12"/>
    </row>
    <row r="471" spans="9:11" ht="12.75" customHeight="1">
      <c r="I471" s="16"/>
      <c r="J471" s="12"/>
      <c r="K471" s="12"/>
    </row>
    <row r="472" spans="9:11" ht="12.75" customHeight="1">
      <c r="I472" s="16"/>
      <c r="J472" s="12"/>
      <c r="K472" s="12"/>
    </row>
    <row r="473" spans="9:11" ht="12.75" customHeight="1">
      <c r="I473" s="16"/>
      <c r="J473" s="12"/>
      <c r="K473" s="12"/>
    </row>
    <row r="474" spans="9:11" ht="12.75" customHeight="1">
      <c r="I474" s="16"/>
      <c r="J474" s="12"/>
      <c r="K474" s="12"/>
    </row>
    <row r="475" spans="9:11" ht="12.75" customHeight="1">
      <c r="I475" s="16"/>
      <c r="J475" s="12"/>
      <c r="K475" s="12"/>
    </row>
    <row r="476" spans="9:11" ht="12.75" customHeight="1">
      <c r="I476" s="16"/>
      <c r="J476" s="12"/>
      <c r="K476" s="12"/>
    </row>
    <row r="477" spans="9:11" ht="12.75" customHeight="1">
      <c r="I477" s="16"/>
      <c r="J477" s="12"/>
      <c r="K477" s="12"/>
    </row>
    <row r="478" spans="9:11" ht="12.75" customHeight="1">
      <c r="I478" s="16"/>
      <c r="J478" s="12"/>
      <c r="K478" s="12"/>
    </row>
    <row r="479" spans="9:11" ht="12.75" customHeight="1">
      <c r="I479" s="16"/>
      <c r="J479" s="12"/>
      <c r="K479" s="12"/>
    </row>
    <row r="480" spans="9:11" ht="12.75" customHeight="1">
      <c r="I480" s="16"/>
      <c r="J480" s="12"/>
      <c r="K480" s="12"/>
    </row>
    <row r="481" spans="9:11" ht="12.75" customHeight="1">
      <c r="I481" s="16"/>
      <c r="J481" s="12"/>
      <c r="K481" s="12"/>
    </row>
    <row r="482" spans="9:11" ht="12.75" customHeight="1">
      <c r="I482" s="16"/>
      <c r="J482" s="12"/>
      <c r="K482" s="12"/>
    </row>
    <row r="483" spans="9:11" ht="12.75" customHeight="1">
      <c r="I483" s="16"/>
      <c r="J483" s="12"/>
      <c r="K483" s="12"/>
    </row>
    <row r="484" spans="9:11" ht="12.75" customHeight="1">
      <c r="I484" s="16"/>
      <c r="J484" s="12"/>
      <c r="K484" s="12"/>
    </row>
    <row r="485" spans="9:11" ht="12.75" customHeight="1">
      <c r="I485" s="16"/>
      <c r="J485" s="12"/>
      <c r="K485" s="12"/>
    </row>
    <row r="486" spans="9:11" ht="12.75" customHeight="1">
      <c r="I486" s="16"/>
      <c r="J486" s="12"/>
      <c r="K486" s="12"/>
    </row>
    <row r="487" spans="9:11" ht="12.75" customHeight="1">
      <c r="I487" s="16"/>
      <c r="J487" s="12"/>
      <c r="K487" s="12"/>
    </row>
    <row r="488" spans="9:11" ht="12.75" customHeight="1">
      <c r="I488" s="16"/>
      <c r="J488" s="12"/>
      <c r="K488" s="12"/>
    </row>
    <row r="489" spans="9:11" ht="12.75" customHeight="1">
      <c r="I489" s="16"/>
      <c r="J489" s="12"/>
      <c r="K489" s="12"/>
    </row>
    <row r="490" spans="9:11" ht="12.75" customHeight="1">
      <c r="I490" s="16"/>
      <c r="J490" s="12"/>
      <c r="K490" s="12"/>
    </row>
    <row r="491" spans="9:11" ht="12.75" customHeight="1">
      <c r="I491" s="16"/>
      <c r="J491" s="12"/>
      <c r="K491" s="12"/>
    </row>
    <row r="492" spans="9:11" ht="12.75" customHeight="1">
      <c r="I492" s="16"/>
      <c r="J492" s="12"/>
      <c r="K492" s="12"/>
    </row>
    <row r="493" spans="9:11" ht="12.75" customHeight="1">
      <c r="I493" s="16"/>
      <c r="J493" s="12"/>
      <c r="K493" s="12"/>
    </row>
    <row r="494" spans="9:11" ht="12.75" customHeight="1">
      <c r="I494" s="16"/>
      <c r="J494" s="12"/>
      <c r="K494" s="12"/>
    </row>
    <row r="495" spans="9:11" ht="12.75" customHeight="1">
      <c r="I495" s="16"/>
      <c r="J495" s="12"/>
      <c r="K495" s="12"/>
    </row>
    <row r="496" spans="9:11" ht="12.75" customHeight="1">
      <c r="I496" s="16"/>
      <c r="J496" s="12"/>
      <c r="K496" s="12"/>
    </row>
    <row r="497" spans="9:11" ht="12.75" customHeight="1">
      <c r="I497" s="16"/>
      <c r="J497" s="12"/>
      <c r="K497" s="12"/>
    </row>
    <row r="498" spans="9:11" ht="12.75" customHeight="1">
      <c r="I498" s="16"/>
      <c r="J498" s="12"/>
      <c r="K498" s="12"/>
    </row>
    <row r="499" spans="9:11" ht="12.75" customHeight="1">
      <c r="I499" s="16"/>
      <c r="J499" s="12"/>
      <c r="K499" s="12"/>
    </row>
    <row r="500" spans="9:11" ht="12.75" customHeight="1">
      <c r="I500" s="16"/>
      <c r="J500" s="12"/>
      <c r="K500" s="12"/>
    </row>
    <row r="501" spans="9:11" ht="12.75" customHeight="1">
      <c r="I501" s="16"/>
      <c r="J501" s="12"/>
      <c r="K501" s="12"/>
    </row>
    <row r="502" spans="9:11" ht="12.75" customHeight="1">
      <c r="I502" s="16"/>
      <c r="J502" s="12"/>
      <c r="K502" s="12"/>
    </row>
    <row r="503" spans="9:11" ht="12.75" customHeight="1">
      <c r="I503" s="16"/>
      <c r="J503" s="12"/>
      <c r="K503" s="12"/>
    </row>
    <row r="504" spans="9:11" ht="12.75" customHeight="1">
      <c r="I504" s="16"/>
      <c r="J504" s="12"/>
      <c r="K504" s="12"/>
    </row>
    <row r="505" spans="9:11" ht="12.75" customHeight="1">
      <c r="I505" s="16"/>
      <c r="J505" s="12"/>
      <c r="K505" s="12"/>
    </row>
    <row r="506" spans="9:11" ht="12.75" customHeight="1">
      <c r="I506" s="16"/>
      <c r="J506" s="12"/>
      <c r="K506" s="12"/>
    </row>
    <row r="507" spans="9:11" ht="12.75" customHeight="1">
      <c r="I507" s="16"/>
      <c r="J507" s="12"/>
      <c r="K507" s="12"/>
    </row>
    <row r="508" spans="9:11" ht="12.75" customHeight="1">
      <c r="I508" s="16"/>
      <c r="J508" s="12"/>
      <c r="K508" s="12"/>
    </row>
    <row r="509" spans="9:11" ht="12.75" customHeight="1">
      <c r="I509" s="16"/>
      <c r="J509" s="12"/>
      <c r="K509" s="12"/>
    </row>
    <row r="510" spans="9:11" ht="12.75" customHeight="1">
      <c r="I510" s="16"/>
      <c r="J510" s="12"/>
      <c r="K510" s="12"/>
    </row>
    <row r="511" spans="9:11" ht="12.75" customHeight="1">
      <c r="I511" s="16"/>
      <c r="J511" s="12"/>
      <c r="K511" s="12"/>
    </row>
    <row r="512" spans="9:11" ht="12.75" customHeight="1">
      <c r="I512" s="16"/>
      <c r="J512" s="12"/>
      <c r="K512" s="12"/>
    </row>
    <row r="513" spans="9:11" ht="12.75" customHeight="1">
      <c r="I513" s="16"/>
      <c r="J513" s="12"/>
      <c r="K513" s="12"/>
    </row>
    <row r="514" spans="9:11" ht="12.75" customHeight="1">
      <c r="I514" s="16"/>
      <c r="J514" s="12"/>
      <c r="K514" s="12"/>
    </row>
    <row r="515" spans="9:11" ht="12.75" customHeight="1">
      <c r="I515" s="16"/>
      <c r="J515" s="12"/>
      <c r="K515" s="12"/>
    </row>
    <row r="516" spans="9:11" ht="12.75" customHeight="1">
      <c r="I516" s="16"/>
      <c r="J516" s="12"/>
      <c r="K516" s="12"/>
    </row>
    <row r="517" spans="9:11" ht="12.75" customHeight="1">
      <c r="I517" s="16"/>
      <c r="J517" s="12"/>
      <c r="K517" s="12"/>
    </row>
    <row r="518" spans="9:11" ht="12.75" customHeight="1">
      <c r="I518" s="16"/>
      <c r="J518" s="12"/>
      <c r="K518" s="12"/>
    </row>
    <row r="519" spans="9:11" ht="12.75" customHeight="1">
      <c r="I519" s="16"/>
      <c r="J519" s="12"/>
      <c r="K519" s="12"/>
    </row>
    <row r="520" spans="9:11" ht="12.75" customHeight="1">
      <c r="I520" s="16"/>
      <c r="J520" s="12"/>
      <c r="K520" s="12"/>
    </row>
    <row r="521" spans="9:11" ht="12.75" customHeight="1">
      <c r="I521" s="16"/>
      <c r="J521" s="12"/>
      <c r="K521" s="12"/>
    </row>
    <row r="522" spans="9:11" ht="12.75" customHeight="1">
      <c r="I522" s="16"/>
      <c r="J522" s="12"/>
      <c r="K522" s="12"/>
    </row>
    <row r="523" spans="9:11" ht="12.75" customHeight="1">
      <c r="I523" s="16"/>
      <c r="J523" s="12"/>
      <c r="K523" s="12"/>
    </row>
    <row r="524" spans="9:11" ht="12.75" customHeight="1">
      <c r="I524" s="16"/>
      <c r="J524" s="12"/>
      <c r="K524" s="12"/>
    </row>
    <row r="525" spans="9:11" ht="12.75" customHeight="1">
      <c r="I525" s="16"/>
      <c r="J525" s="12"/>
      <c r="K525" s="12"/>
    </row>
    <row r="526" spans="9:11" ht="12.75" customHeight="1">
      <c r="I526" s="16"/>
      <c r="J526" s="12"/>
      <c r="K526" s="12"/>
    </row>
    <row r="527" spans="9:11" ht="12.75" customHeight="1">
      <c r="I527" s="16"/>
      <c r="J527" s="12"/>
      <c r="K527" s="12"/>
    </row>
    <row r="528" spans="9:11" ht="12.75" customHeight="1">
      <c r="I528" s="16"/>
      <c r="J528" s="12"/>
      <c r="K528" s="12"/>
    </row>
    <row r="529" spans="9:11" ht="12.75" customHeight="1">
      <c r="I529" s="16"/>
      <c r="J529" s="12"/>
      <c r="K529" s="12"/>
    </row>
    <row r="530" spans="9:11" ht="12.75" customHeight="1">
      <c r="I530" s="16"/>
      <c r="J530" s="12"/>
      <c r="K530" s="12"/>
    </row>
    <row r="531" spans="9:11" ht="12.75" customHeight="1">
      <c r="I531" s="16"/>
      <c r="J531" s="12"/>
      <c r="K531" s="12"/>
    </row>
    <row r="532" spans="9:11" ht="12.75" customHeight="1">
      <c r="I532" s="16"/>
      <c r="J532" s="12"/>
      <c r="K532" s="12"/>
    </row>
    <row r="533" spans="9:11" ht="12.75" customHeight="1">
      <c r="I533" s="16"/>
      <c r="J533" s="12"/>
      <c r="K533" s="12"/>
    </row>
    <row r="534" spans="9:11" ht="12.75" customHeight="1">
      <c r="I534" s="16"/>
      <c r="J534" s="12"/>
      <c r="K534" s="12"/>
    </row>
    <row r="535" spans="9:11" ht="12.75" customHeight="1">
      <c r="I535" s="16"/>
      <c r="J535" s="12"/>
      <c r="K535" s="12"/>
    </row>
    <row r="536" spans="9:11" ht="12.75" customHeight="1">
      <c r="I536" s="16"/>
      <c r="J536" s="12"/>
      <c r="K536" s="12"/>
    </row>
    <row r="537" spans="9:11" ht="12.75" customHeight="1">
      <c r="I537" s="16"/>
      <c r="J537" s="12"/>
      <c r="K537" s="12"/>
    </row>
    <row r="538" spans="9:11" ht="12.75" customHeight="1">
      <c r="I538" s="16"/>
      <c r="J538" s="12"/>
      <c r="K538" s="12"/>
    </row>
    <row r="539" spans="9:11" ht="12.75" customHeight="1">
      <c r="I539" s="16"/>
      <c r="J539" s="12"/>
      <c r="K539" s="12"/>
    </row>
    <row r="540" spans="9:11" ht="12.75" customHeight="1">
      <c r="I540" s="16"/>
      <c r="J540" s="12"/>
      <c r="K540" s="12"/>
    </row>
    <row r="541" spans="9:11" ht="12.75" customHeight="1">
      <c r="I541" s="16"/>
      <c r="J541" s="12"/>
      <c r="K541" s="12"/>
    </row>
    <row r="542" spans="9:11" ht="12.75" customHeight="1">
      <c r="I542" s="16"/>
      <c r="J542" s="12"/>
      <c r="K542" s="12"/>
    </row>
    <row r="543" spans="9:11" ht="12.75" customHeight="1">
      <c r="I543" s="16"/>
      <c r="J543" s="12"/>
      <c r="K543" s="12"/>
    </row>
    <row r="544" spans="9:11" ht="12.75" customHeight="1">
      <c r="I544" s="16"/>
      <c r="J544" s="12"/>
      <c r="K544" s="12"/>
    </row>
    <row r="545" spans="9:11" ht="12.75" customHeight="1">
      <c r="I545" s="16"/>
      <c r="J545" s="12"/>
      <c r="K545" s="12"/>
    </row>
    <row r="546" spans="9:11" ht="12.75" customHeight="1">
      <c r="I546" s="16"/>
      <c r="J546" s="12"/>
      <c r="K546" s="12"/>
    </row>
    <row r="547" spans="9:11" ht="12.75" customHeight="1">
      <c r="I547" s="16"/>
      <c r="J547" s="12"/>
      <c r="K547" s="12"/>
    </row>
    <row r="548" spans="9:11" ht="12.75" customHeight="1">
      <c r="I548" s="16"/>
      <c r="J548" s="12"/>
      <c r="K548" s="12"/>
    </row>
    <row r="549" spans="9:11" ht="12.75" customHeight="1">
      <c r="I549" s="16"/>
      <c r="J549" s="12"/>
      <c r="K549" s="12"/>
    </row>
    <row r="550" spans="9:11" ht="12.75" customHeight="1">
      <c r="I550" s="16"/>
      <c r="J550" s="12"/>
      <c r="K550" s="12"/>
    </row>
    <row r="551" spans="9:11" ht="12.75" customHeight="1">
      <c r="I551" s="16"/>
      <c r="J551" s="12"/>
      <c r="K551" s="12"/>
    </row>
    <row r="552" spans="9:11" ht="12.75" customHeight="1">
      <c r="I552" s="16"/>
      <c r="J552" s="12"/>
      <c r="K552" s="12"/>
    </row>
    <row r="553" spans="9:11" ht="12.75" customHeight="1">
      <c r="I553" s="16"/>
      <c r="J553" s="12"/>
      <c r="K553" s="12"/>
    </row>
    <row r="554" spans="9:11" ht="12.75" customHeight="1">
      <c r="I554" s="16"/>
      <c r="J554" s="12"/>
      <c r="K554" s="12"/>
    </row>
    <row r="555" spans="9:11" ht="12.75" customHeight="1">
      <c r="I555" s="16"/>
      <c r="J555" s="12"/>
      <c r="K555" s="12"/>
    </row>
    <row r="556" spans="9:11" ht="12.75" customHeight="1">
      <c r="I556" s="16"/>
      <c r="J556" s="12"/>
      <c r="K556" s="12"/>
    </row>
    <row r="557" spans="9:11" ht="12.75" customHeight="1">
      <c r="I557" s="16"/>
      <c r="J557" s="12"/>
      <c r="K557" s="12"/>
    </row>
    <row r="558" spans="9:11" ht="12.75" customHeight="1">
      <c r="I558" s="16"/>
      <c r="J558" s="12"/>
      <c r="K558" s="12"/>
    </row>
    <row r="559" spans="9:11" ht="12.75" customHeight="1">
      <c r="I559" s="16"/>
      <c r="J559" s="12"/>
      <c r="K559" s="12"/>
    </row>
    <row r="560" spans="9:11" ht="12.75" customHeight="1">
      <c r="I560" s="16"/>
      <c r="J560" s="12"/>
      <c r="K560" s="12"/>
    </row>
    <row r="561" spans="9:11" ht="12.75" customHeight="1">
      <c r="I561" s="16"/>
      <c r="J561" s="12"/>
      <c r="K561" s="12"/>
    </row>
    <row r="562" spans="9:11" ht="12.75" customHeight="1">
      <c r="I562" s="16"/>
      <c r="J562" s="12"/>
      <c r="K562" s="12"/>
    </row>
    <row r="563" spans="9:11" ht="12.75" customHeight="1">
      <c r="I563" s="16"/>
      <c r="J563" s="12"/>
      <c r="K563" s="12"/>
    </row>
    <row r="564" spans="9:11" ht="12.75" customHeight="1">
      <c r="I564" s="16"/>
      <c r="J564" s="12"/>
      <c r="K564" s="12"/>
    </row>
    <row r="565" spans="9:11" ht="12.75" customHeight="1">
      <c r="I565" s="16"/>
      <c r="J565" s="12"/>
      <c r="K565" s="12"/>
    </row>
    <row r="566" spans="9:11" ht="12.75" customHeight="1">
      <c r="I566" s="16"/>
      <c r="J566" s="12"/>
      <c r="K566" s="12"/>
    </row>
    <row r="567" spans="9:11" ht="12.75" customHeight="1">
      <c r="I567" s="16"/>
      <c r="J567" s="12"/>
      <c r="K567" s="12"/>
    </row>
    <row r="568" spans="9:11" ht="12.75" customHeight="1">
      <c r="I568" s="16"/>
      <c r="J568" s="12"/>
      <c r="K568" s="12"/>
    </row>
    <row r="569" spans="9:11" ht="12.75" customHeight="1">
      <c r="I569" s="16"/>
      <c r="J569" s="12"/>
      <c r="K569" s="12"/>
    </row>
    <row r="570" spans="9:11" ht="12.75" customHeight="1">
      <c r="I570" s="16"/>
      <c r="J570" s="12"/>
      <c r="K570" s="12"/>
    </row>
    <row r="571" spans="9:11" ht="12.75" customHeight="1">
      <c r="I571" s="16"/>
      <c r="J571" s="12"/>
      <c r="K571" s="12"/>
    </row>
    <row r="572" spans="9:11" ht="12.75" customHeight="1">
      <c r="I572" s="16"/>
      <c r="J572" s="12"/>
      <c r="K572" s="12"/>
    </row>
    <row r="573" spans="9:11" ht="12.75" customHeight="1">
      <c r="I573" s="16"/>
      <c r="J573" s="12"/>
      <c r="K573" s="12"/>
    </row>
    <row r="574" spans="9:11" ht="12.75" customHeight="1">
      <c r="I574" s="16"/>
      <c r="J574" s="12"/>
      <c r="K574" s="12"/>
    </row>
    <row r="575" spans="9:11" ht="12.75" customHeight="1">
      <c r="I575" s="16"/>
      <c r="J575" s="12"/>
      <c r="K575" s="12"/>
    </row>
    <row r="576" spans="9:11" ht="12.75" customHeight="1">
      <c r="I576" s="16"/>
      <c r="J576" s="12"/>
      <c r="K576" s="12"/>
    </row>
    <row r="577" spans="9:11" ht="12.75" customHeight="1">
      <c r="I577" s="16"/>
      <c r="J577" s="12"/>
      <c r="K577" s="12"/>
    </row>
    <row r="578" spans="9:11" ht="12.75" customHeight="1">
      <c r="I578" s="16"/>
      <c r="J578" s="12"/>
      <c r="K578" s="12"/>
    </row>
    <row r="579" spans="9:11" ht="12.75" customHeight="1">
      <c r="I579" s="16"/>
      <c r="J579" s="12"/>
      <c r="K579" s="12"/>
    </row>
    <row r="580" spans="9:11" ht="12.75" customHeight="1">
      <c r="I580" s="16"/>
      <c r="J580" s="12"/>
      <c r="K580" s="12"/>
    </row>
    <row r="581" spans="9:11" ht="12.75" customHeight="1">
      <c r="I581" s="16"/>
      <c r="J581" s="12"/>
      <c r="K581" s="12"/>
    </row>
    <row r="582" spans="9:11" ht="12.75" customHeight="1">
      <c r="I582" s="16"/>
      <c r="J582" s="12"/>
      <c r="K582" s="12"/>
    </row>
    <row r="583" spans="9:11" ht="12.75" customHeight="1">
      <c r="I583" s="16"/>
      <c r="J583" s="12"/>
      <c r="K583" s="12"/>
    </row>
    <row r="584" spans="9:11" ht="12.75" customHeight="1">
      <c r="I584" s="16"/>
      <c r="J584" s="12"/>
      <c r="K584" s="12"/>
    </row>
    <row r="585" spans="9:11" ht="12.75" customHeight="1">
      <c r="I585" s="16"/>
      <c r="J585" s="12"/>
      <c r="K585" s="12"/>
    </row>
    <row r="586" spans="9:11" ht="12.75" customHeight="1">
      <c r="I586" s="16"/>
      <c r="J586" s="12"/>
      <c r="K586" s="12"/>
    </row>
    <row r="587" spans="9:11" ht="12.75" customHeight="1">
      <c r="I587" s="16"/>
      <c r="J587" s="12"/>
      <c r="K587" s="12"/>
    </row>
    <row r="588" spans="9:11" ht="12.75" customHeight="1">
      <c r="I588" s="16"/>
      <c r="J588" s="12"/>
      <c r="K588" s="12"/>
    </row>
    <row r="589" spans="9:11" ht="12.75" customHeight="1">
      <c r="I589" s="16"/>
      <c r="J589" s="12"/>
      <c r="K589" s="12"/>
    </row>
    <row r="590" spans="9:11" ht="12.75" customHeight="1">
      <c r="I590" s="16"/>
      <c r="J590" s="12"/>
      <c r="K590" s="12"/>
    </row>
    <row r="591" spans="9:11" ht="12.75" customHeight="1">
      <c r="I591" s="16"/>
      <c r="J591" s="12"/>
      <c r="K591" s="12"/>
    </row>
    <row r="592" spans="9:11" ht="12.75" customHeight="1">
      <c r="I592" s="16"/>
      <c r="J592" s="12"/>
      <c r="K592" s="12"/>
    </row>
    <row r="593" spans="9:11" ht="12.75" customHeight="1">
      <c r="I593" s="16"/>
      <c r="J593" s="12"/>
      <c r="K593" s="12"/>
    </row>
    <row r="594" spans="9:11" ht="12.75" customHeight="1">
      <c r="I594" s="16"/>
      <c r="J594" s="12"/>
      <c r="K594" s="12"/>
    </row>
    <row r="595" spans="9:11" ht="12.75" customHeight="1">
      <c r="I595" s="16"/>
      <c r="J595" s="12"/>
      <c r="K595" s="12"/>
    </row>
    <row r="596" spans="9:11" ht="12.75" customHeight="1">
      <c r="I596" s="16"/>
      <c r="J596" s="12"/>
      <c r="K596" s="12"/>
    </row>
    <row r="597" spans="9:11" ht="12.75" customHeight="1">
      <c r="I597" s="16"/>
      <c r="J597" s="12"/>
      <c r="K597" s="12"/>
    </row>
    <row r="598" spans="9:11" ht="12.75" customHeight="1">
      <c r="I598" s="16"/>
      <c r="J598" s="12"/>
      <c r="K598" s="12"/>
    </row>
    <row r="599" spans="9:11" ht="12.75" customHeight="1">
      <c r="I599" s="16"/>
      <c r="J599" s="12"/>
      <c r="K599" s="12"/>
    </row>
    <row r="600" spans="9:11" ht="12.75" customHeight="1">
      <c r="I600" s="16"/>
      <c r="J600" s="12"/>
      <c r="K600" s="12"/>
    </row>
    <row r="601" spans="9:11" ht="12.75" customHeight="1">
      <c r="I601" s="16"/>
      <c r="J601" s="12"/>
      <c r="K601" s="12"/>
    </row>
    <row r="602" spans="9:11" ht="12.75" customHeight="1">
      <c r="I602" s="16"/>
      <c r="J602" s="12"/>
      <c r="K602" s="12"/>
    </row>
    <row r="603" spans="9:11" ht="12.75" customHeight="1">
      <c r="I603" s="16"/>
      <c r="J603" s="12"/>
      <c r="K603" s="12"/>
    </row>
    <row r="604" spans="9:11" ht="12.75" customHeight="1">
      <c r="I604" s="16"/>
      <c r="J604" s="12"/>
      <c r="K604" s="12"/>
    </row>
    <row r="605" spans="9:11" ht="12.75" customHeight="1">
      <c r="I605" s="16"/>
      <c r="J605" s="12"/>
      <c r="K605" s="12"/>
    </row>
    <row r="606" spans="9:11" ht="12.75" customHeight="1">
      <c r="I606" s="16"/>
      <c r="J606" s="12"/>
      <c r="K606" s="12"/>
    </row>
    <row r="607" spans="9:11" ht="12.75" customHeight="1">
      <c r="I607" s="16"/>
      <c r="J607" s="12"/>
      <c r="K607" s="12"/>
    </row>
    <row r="608" spans="9:11" ht="12.75" customHeight="1">
      <c r="I608" s="16"/>
      <c r="J608" s="12"/>
      <c r="K608" s="12"/>
    </row>
    <row r="609" spans="9:11" ht="12.75" customHeight="1">
      <c r="I609" s="16"/>
      <c r="J609" s="12"/>
      <c r="K609" s="12"/>
    </row>
    <row r="610" spans="9:11" ht="12.75" customHeight="1">
      <c r="I610" s="16"/>
      <c r="J610" s="12"/>
      <c r="K610" s="12"/>
    </row>
    <row r="611" spans="9:11" ht="12.75" customHeight="1">
      <c r="I611" s="16"/>
      <c r="J611" s="12"/>
      <c r="K611" s="12"/>
    </row>
    <row r="612" spans="9:11" ht="12.75" customHeight="1">
      <c r="I612" s="16"/>
      <c r="J612" s="12"/>
      <c r="K612" s="12"/>
    </row>
    <row r="613" spans="9:11" ht="12.75" customHeight="1">
      <c r="I613" s="16"/>
      <c r="J613" s="12"/>
      <c r="K613" s="12"/>
    </row>
    <row r="614" spans="9:11" ht="12.75" customHeight="1">
      <c r="I614" s="16"/>
      <c r="J614" s="12"/>
      <c r="K614" s="12"/>
    </row>
    <row r="615" spans="9:11" ht="12.75" customHeight="1">
      <c r="I615" s="16"/>
      <c r="J615" s="12"/>
      <c r="K615" s="12"/>
    </row>
    <row r="616" spans="9:11" ht="12.75" customHeight="1">
      <c r="I616" s="16"/>
      <c r="J616" s="12"/>
      <c r="K616" s="12"/>
    </row>
    <row r="617" spans="9:11" ht="12.75" customHeight="1">
      <c r="I617" s="16"/>
      <c r="J617" s="12"/>
      <c r="K617" s="12"/>
    </row>
    <row r="618" spans="9:11" ht="12.75" customHeight="1">
      <c r="I618" s="16"/>
      <c r="J618" s="12"/>
      <c r="K618" s="12"/>
    </row>
    <row r="619" spans="9:11" ht="12.75" customHeight="1">
      <c r="I619" s="16"/>
      <c r="J619" s="12"/>
      <c r="K619" s="12"/>
    </row>
    <row r="620" spans="9:11" ht="12.75" customHeight="1">
      <c r="I620" s="16"/>
      <c r="J620" s="12"/>
      <c r="K620" s="12"/>
    </row>
    <row r="621" spans="9:11" ht="12.75" customHeight="1">
      <c r="I621" s="16"/>
      <c r="J621" s="12"/>
      <c r="K621" s="12"/>
    </row>
    <row r="622" spans="9:11" ht="12.75" customHeight="1">
      <c r="I622" s="16"/>
      <c r="J622" s="12"/>
      <c r="K622" s="12"/>
    </row>
    <row r="623" spans="9:11" ht="12.75" customHeight="1">
      <c r="I623" s="16"/>
      <c r="J623" s="12"/>
      <c r="K623" s="12"/>
    </row>
    <row r="624" spans="9:11" ht="12.75" customHeight="1">
      <c r="I624" s="16"/>
      <c r="J624" s="12"/>
      <c r="K624" s="12"/>
    </row>
    <row r="625" spans="9:11" ht="12.75" customHeight="1">
      <c r="I625" s="16"/>
      <c r="J625" s="12"/>
      <c r="K625" s="12"/>
    </row>
    <row r="626" spans="9:11" ht="12.75" customHeight="1">
      <c r="I626" s="16"/>
      <c r="J626" s="12"/>
      <c r="K626" s="12"/>
    </row>
    <row r="627" spans="9:11" ht="12.75" customHeight="1">
      <c r="I627" s="16"/>
      <c r="J627" s="12"/>
      <c r="K627" s="12"/>
    </row>
    <row r="628" spans="9:11" ht="12.75" customHeight="1">
      <c r="I628" s="16"/>
      <c r="J628" s="12"/>
      <c r="K628" s="12"/>
    </row>
    <row r="629" spans="9:11" ht="12.75" customHeight="1">
      <c r="I629" s="16"/>
      <c r="J629" s="12"/>
      <c r="K629" s="12"/>
    </row>
    <row r="630" spans="9:11" ht="12.75" customHeight="1">
      <c r="I630" s="16"/>
      <c r="J630" s="12"/>
      <c r="K630" s="12"/>
    </row>
    <row r="631" spans="9:11" ht="12.75" customHeight="1">
      <c r="I631" s="16"/>
      <c r="J631" s="12"/>
      <c r="K631" s="12"/>
    </row>
    <row r="632" spans="9:11" ht="12.75" customHeight="1">
      <c r="I632" s="16"/>
      <c r="J632" s="12"/>
      <c r="K632" s="12"/>
    </row>
    <row r="633" spans="9:11" ht="12.75" customHeight="1">
      <c r="I633" s="16"/>
      <c r="J633" s="12"/>
      <c r="K633" s="12"/>
    </row>
    <row r="634" spans="9:11" ht="12.75" customHeight="1">
      <c r="I634" s="16"/>
      <c r="J634" s="12"/>
      <c r="K634" s="12"/>
    </row>
    <row r="635" spans="9:11" ht="12.75" customHeight="1">
      <c r="I635" s="16"/>
      <c r="J635" s="12"/>
      <c r="K635" s="12"/>
    </row>
    <row r="636" spans="9:11" ht="12.75" customHeight="1">
      <c r="I636" s="16"/>
      <c r="J636" s="12"/>
      <c r="K636" s="12"/>
    </row>
    <row r="637" spans="9:11" ht="12.75" customHeight="1">
      <c r="I637" s="16"/>
      <c r="J637" s="12"/>
      <c r="K637" s="12"/>
    </row>
    <row r="638" spans="9:11" ht="12.75" customHeight="1">
      <c r="I638" s="16"/>
      <c r="J638" s="12"/>
      <c r="K638" s="12"/>
    </row>
    <row r="639" spans="9:11" ht="12.75" customHeight="1">
      <c r="I639" s="16"/>
      <c r="J639" s="12"/>
      <c r="K639" s="12"/>
    </row>
    <row r="640" spans="9:11" ht="12.75" customHeight="1">
      <c r="I640" s="16"/>
      <c r="J640" s="12"/>
      <c r="K640" s="12"/>
    </row>
    <row r="641" spans="9:11" ht="12.75" customHeight="1">
      <c r="I641" s="16"/>
      <c r="J641" s="12"/>
      <c r="K641" s="12"/>
    </row>
    <row r="642" spans="9:11" ht="12.75" customHeight="1">
      <c r="I642" s="16"/>
      <c r="J642" s="12"/>
      <c r="K642" s="12"/>
    </row>
    <row r="643" spans="9:11" ht="12.75" customHeight="1">
      <c r="I643" s="16"/>
      <c r="J643" s="12"/>
      <c r="K643" s="12"/>
    </row>
    <row r="644" spans="9:11" ht="12.75" customHeight="1">
      <c r="I644" s="16"/>
      <c r="J644" s="12"/>
      <c r="K644" s="12"/>
    </row>
    <row r="645" spans="9:11" ht="12.75" customHeight="1">
      <c r="I645" s="16"/>
      <c r="J645" s="12"/>
      <c r="K645" s="12"/>
    </row>
    <row r="646" spans="9:11" ht="12.75" customHeight="1">
      <c r="I646" s="16"/>
      <c r="J646" s="12"/>
      <c r="K646" s="12"/>
    </row>
    <row r="647" spans="9:11" ht="12.75" customHeight="1">
      <c r="I647" s="16"/>
      <c r="J647" s="12"/>
      <c r="K647" s="12"/>
    </row>
    <row r="648" spans="9:11" ht="12.75" customHeight="1">
      <c r="I648" s="16"/>
      <c r="J648" s="12"/>
      <c r="K648" s="12"/>
    </row>
    <row r="649" spans="9:11" ht="12.75" customHeight="1">
      <c r="I649" s="16"/>
      <c r="J649" s="12"/>
      <c r="K649" s="12"/>
    </row>
    <row r="650" spans="9:11" ht="12.75" customHeight="1">
      <c r="I650" s="16"/>
      <c r="J650" s="12"/>
      <c r="K650" s="12"/>
    </row>
    <row r="651" spans="9:11" ht="12.75" customHeight="1">
      <c r="I651" s="16"/>
      <c r="J651" s="12"/>
      <c r="K651" s="12"/>
    </row>
    <row r="652" spans="9:11" ht="12.75" customHeight="1">
      <c r="I652" s="16"/>
      <c r="J652" s="12"/>
      <c r="K652" s="12"/>
    </row>
    <row r="653" spans="9:11" ht="12.75" customHeight="1">
      <c r="I653" s="16"/>
      <c r="J653" s="12"/>
      <c r="K653" s="12"/>
    </row>
    <row r="654" spans="9:11" ht="12.75" customHeight="1">
      <c r="I654" s="16"/>
      <c r="J654" s="12"/>
      <c r="K654" s="12"/>
    </row>
    <row r="655" spans="9:11" ht="12.75" customHeight="1">
      <c r="I655" s="16"/>
      <c r="J655" s="12"/>
      <c r="K655" s="12"/>
    </row>
    <row r="656" spans="9:11" ht="12.75" customHeight="1">
      <c r="I656" s="16"/>
      <c r="J656" s="12"/>
      <c r="K656" s="12"/>
    </row>
    <row r="657" spans="9:11" ht="12.75" customHeight="1">
      <c r="I657" s="16"/>
      <c r="J657" s="12"/>
      <c r="K657" s="12"/>
    </row>
    <row r="658" spans="9:11" ht="12.75" customHeight="1">
      <c r="I658" s="16"/>
      <c r="J658" s="12"/>
      <c r="K658" s="12"/>
    </row>
    <row r="659" spans="9:11" ht="12.75" customHeight="1">
      <c r="I659" s="16"/>
      <c r="J659" s="12"/>
      <c r="K659" s="12"/>
    </row>
    <row r="660" spans="9:11" ht="12.75" customHeight="1">
      <c r="I660" s="16"/>
      <c r="J660" s="12"/>
      <c r="K660" s="12"/>
    </row>
    <row r="661" spans="9:11" ht="12.75" customHeight="1">
      <c r="I661" s="16"/>
      <c r="J661" s="12"/>
      <c r="K661" s="12"/>
    </row>
    <row r="662" spans="9:11" ht="12.75" customHeight="1">
      <c r="I662" s="16"/>
      <c r="J662" s="12"/>
      <c r="K662" s="12"/>
    </row>
    <row r="663" spans="9:11" ht="12.75" customHeight="1">
      <c r="I663" s="16"/>
      <c r="J663" s="12"/>
      <c r="K663" s="12"/>
    </row>
    <row r="664" spans="9:11" ht="12.75" customHeight="1">
      <c r="I664" s="16"/>
      <c r="J664" s="12"/>
      <c r="K664" s="12"/>
    </row>
    <row r="665" spans="9:11" ht="12.75" customHeight="1">
      <c r="I665" s="16"/>
      <c r="J665" s="12"/>
      <c r="K665" s="12"/>
    </row>
    <row r="666" spans="9:11" ht="12.75" customHeight="1">
      <c r="I666" s="16"/>
      <c r="J666" s="12"/>
      <c r="K666" s="12"/>
    </row>
    <row r="667" spans="9:11" ht="12.75" customHeight="1">
      <c r="I667" s="16"/>
      <c r="J667" s="12"/>
      <c r="K667" s="12"/>
    </row>
    <row r="668" spans="9:11" ht="12.75" customHeight="1">
      <c r="I668" s="16"/>
      <c r="J668" s="12"/>
      <c r="K668" s="12"/>
    </row>
    <row r="669" spans="9:11" ht="12.75" customHeight="1">
      <c r="I669" s="16"/>
      <c r="J669" s="12"/>
      <c r="K669" s="12"/>
    </row>
    <row r="670" spans="9:11" ht="12.75" customHeight="1">
      <c r="I670" s="16"/>
      <c r="J670" s="12"/>
      <c r="K670" s="12"/>
    </row>
    <row r="671" spans="9:11" ht="12.75" customHeight="1">
      <c r="I671" s="16"/>
      <c r="J671" s="12"/>
      <c r="K671" s="12"/>
    </row>
    <row r="672" spans="9:11" ht="12.75" customHeight="1">
      <c r="I672" s="16"/>
      <c r="J672" s="12"/>
      <c r="K672" s="12"/>
    </row>
    <row r="673" spans="9:11" ht="12.75" customHeight="1">
      <c r="I673" s="16"/>
      <c r="J673" s="12"/>
      <c r="K673" s="12"/>
    </row>
    <row r="674" spans="9:11" ht="12.75" customHeight="1">
      <c r="I674" s="16"/>
      <c r="J674" s="12"/>
      <c r="K674" s="12"/>
    </row>
    <row r="675" spans="9:11" ht="12.75" customHeight="1">
      <c r="I675" s="16"/>
      <c r="J675" s="12"/>
      <c r="K675" s="12"/>
    </row>
    <row r="676" spans="9:11" ht="12.75" customHeight="1">
      <c r="I676" s="16"/>
      <c r="J676" s="12"/>
      <c r="K676" s="12"/>
    </row>
    <row r="677" spans="9:11" ht="12.75" customHeight="1">
      <c r="I677" s="16"/>
      <c r="J677" s="12"/>
      <c r="K677" s="12"/>
    </row>
    <row r="678" spans="9:11" ht="12.75" customHeight="1">
      <c r="I678" s="16"/>
      <c r="J678" s="12"/>
      <c r="K678" s="12"/>
    </row>
    <row r="679" spans="9:11" ht="12.75" customHeight="1">
      <c r="I679" s="16"/>
      <c r="J679" s="12"/>
      <c r="K679" s="12"/>
    </row>
    <row r="680" spans="9:11" ht="12.75" customHeight="1">
      <c r="I680" s="16"/>
      <c r="J680" s="12"/>
      <c r="K680" s="12"/>
    </row>
    <row r="681" spans="9:11" ht="12.75" customHeight="1">
      <c r="I681" s="16"/>
      <c r="J681" s="12"/>
      <c r="K681" s="12"/>
    </row>
    <row r="682" spans="9:11" ht="12.75" customHeight="1">
      <c r="I682" s="16"/>
      <c r="J682" s="12"/>
      <c r="K682" s="12"/>
    </row>
    <row r="683" spans="9:11" ht="12.75" customHeight="1">
      <c r="I683" s="16"/>
      <c r="J683" s="12"/>
      <c r="K683" s="12"/>
    </row>
    <row r="684" spans="9:11" ht="12.75" customHeight="1">
      <c r="I684" s="16"/>
      <c r="J684" s="12"/>
      <c r="K684" s="12"/>
    </row>
    <row r="685" spans="9:11" ht="12.75" customHeight="1">
      <c r="I685" s="16"/>
      <c r="J685" s="12"/>
      <c r="K685" s="12"/>
    </row>
    <row r="686" spans="9:11" ht="12.75" customHeight="1">
      <c r="I686" s="16"/>
      <c r="J686" s="12"/>
      <c r="K686" s="12"/>
    </row>
    <row r="687" spans="9:11" ht="12.75" customHeight="1">
      <c r="I687" s="16"/>
      <c r="J687" s="12"/>
      <c r="K687" s="12"/>
    </row>
    <row r="688" spans="9:11" ht="12.75" customHeight="1">
      <c r="I688" s="16"/>
      <c r="J688" s="12"/>
      <c r="K688" s="12"/>
    </row>
    <row r="689" spans="9:11" ht="12.75" customHeight="1">
      <c r="I689" s="16"/>
      <c r="J689" s="12"/>
      <c r="K689" s="12"/>
    </row>
    <row r="690" spans="9:11" ht="12.75" customHeight="1">
      <c r="I690" s="16"/>
      <c r="J690" s="12"/>
      <c r="K690" s="12"/>
    </row>
    <row r="691" spans="9:11" ht="12.75" customHeight="1">
      <c r="I691" s="16"/>
      <c r="J691" s="12"/>
      <c r="K691" s="12"/>
    </row>
    <row r="692" spans="9:11" ht="12.75" customHeight="1">
      <c r="I692" s="16"/>
      <c r="J692" s="12"/>
      <c r="K692" s="12"/>
    </row>
    <row r="693" spans="9:11" ht="12.75" customHeight="1">
      <c r="I693" s="16"/>
      <c r="J693" s="12"/>
      <c r="K693" s="12"/>
    </row>
    <row r="694" spans="9:11" ht="12.75" customHeight="1">
      <c r="I694" s="16"/>
      <c r="J694" s="12"/>
      <c r="K694" s="12"/>
    </row>
    <row r="695" spans="9:11" ht="12.75" customHeight="1">
      <c r="I695" s="16"/>
      <c r="J695" s="12"/>
      <c r="K695" s="12"/>
    </row>
    <row r="696" spans="9:11" ht="12.75" customHeight="1">
      <c r="I696" s="16"/>
      <c r="J696" s="12"/>
      <c r="K696" s="12"/>
    </row>
    <row r="697" spans="9:11" ht="12.75" customHeight="1">
      <c r="I697" s="16"/>
      <c r="J697" s="12"/>
      <c r="K697" s="12"/>
    </row>
    <row r="698" spans="9:11" ht="12.75" customHeight="1">
      <c r="I698" s="16"/>
      <c r="J698" s="12"/>
      <c r="K698" s="12"/>
    </row>
    <row r="699" spans="9:11" ht="12.75" customHeight="1">
      <c r="I699" s="16"/>
      <c r="J699" s="12"/>
      <c r="K699" s="12"/>
    </row>
    <row r="700" spans="9:11" ht="12.75" customHeight="1">
      <c r="I700" s="16"/>
      <c r="J700" s="12"/>
      <c r="K700" s="12"/>
    </row>
    <row r="701" spans="9:11" ht="12.75" customHeight="1">
      <c r="I701" s="16"/>
      <c r="J701" s="12"/>
      <c r="K701" s="12"/>
    </row>
    <row r="702" spans="9:11" ht="12.75" customHeight="1">
      <c r="I702" s="16"/>
      <c r="J702" s="12"/>
      <c r="K702" s="12"/>
    </row>
    <row r="703" spans="9:11" ht="12.75" customHeight="1">
      <c r="I703" s="16"/>
      <c r="J703" s="12"/>
      <c r="K703" s="12"/>
    </row>
    <row r="704" spans="9:11" ht="12.75" customHeight="1">
      <c r="I704" s="16"/>
      <c r="J704" s="12"/>
      <c r="K704" s="12"/>
    </row>
    <row r="705" spans="9:11" ht="12.75" customHeight="1">
      <c r="I705" s="16"/>
      <c r="J705" s="12"/>
      <c r="K705" s="12"/>
    </row>
    <row r="706" spans="9:11" ht="12.75" customHeight="1">
      <c r="I706" s="16"/>
      <c r="J706" s="12"/>
      <c r="K706" s="12"/>
    </row>
    <row r="707" spans="9:11" ht="12.75" customHeight="1">
      <c r="I707" s="16"/>
      <c r="J707" s="12"/>
      <c r="K707" s="12"/>
    </row>
    <row r="708" spans="9:11" ht="12.75" customHeight="1">
      <c r="I708" s="16"/>
      <c r="J708" s="12"/>
      <c r="K708" s="12"/>
    </row>
    <row r="709" spans="9:11" ht="12.75" customHeight="1">
      <c r="I709" s="16"/>
      <c r="J709" s="12"/>
      <c r="K709" s="12"/>
    </row>
    <row r="710" spans="9:11" ht="12.75" customHeight="1">
      <c r="I710" s="16"/>
      <c r="J710" s="12"/>
      <c r="K710" s="12"/>
    </row>
    <row r="711" spans="9:11" ht="12.75" customHeight="1">
      <c r="I711" s="16"/>
      <c r="J711" s="12"/>
      <c r="K711" s="12"/>
    </row>
    <row r="712" spans="9:11" ht="12.75" customHeight="1">
      <c r="I712" s="16"/>
      <c r="J712" s="12"/>
      <c r="K712" s="12"/>
    </row>
    <row r="713" spans="9:11" ht="12.75" customHeight="1">
      <c r="I713" s="16"/>
      <c r="J713" s="12"/>
      <c r="K713" s="12"/>
    </row>
    <row r="714" spans="9:11" ht="12.75" customHeight="1">
      <c r="I714" s="16"/>
      <c r="J714" s="12"/>
      <c r="K714" s="12"/>
    </row>
    <row r="715" spans="9:11" ht="12.75" customHeight="1">
      <c r="I715" s="16"/>
      <c r="J715" s="12"/>
      <c r="K715" s="12"/>
    </row>
    <row r="716" spans="9:11" ht="12.75" customHeight="1">
      <c r="I716" s="16"/>
      <c r="J716" s="12"/>
      <c r="K716" s="12"/>
    </row>
    <row r="717" spans="9:11" ht="12.75" customHeight="1">
      <c r="I717" s="16"/>
      <c r="J717" s="12"/>
      <c r="K717" s="12"/>
    </row>
    <row r="718" spans="9:11" ht="12.75" customHeight="1">
      <c r="I718" s="16"/>
      <c r="J718" s="12"/>
      <c r="K718" s="12"/>
    </row>
    <row r="719" spans="9:11" ht="12.75" customHeight="1">
      <c r="I719" s="16"/>
      <c r="J719" s="12"/>
      <c r="K719" s="12"/>
    </row>
    <row r="720" spans="9:11" ht="12.75" customHeight="1">
      <c r="I720" s="16"/>
      <c r="J720" s="12"/>
      <c r="K720" s="12"/>
    </row>
    <row r="721" spans="9:11" ht="12.75" customHeight="1">
      <c r="I721" s="16"/>
      <c r="J721" s="12"/>
      <c r="K721" s="12"/>
    </row>
    <row r="722" spans="9:11" ht="12.75" customHeight="1">
      <c r="I722" s="16"/>
      <c r="J722" s="12"/>
      <c r="K722" s="12"/>
    </row>
    <row r="723" spans="9:11" ht="12.75" customHeight="1">
      <c r="I723" s="16"/>
      <c r="J723" s="12"/>
      <c r="K723" s="12"/>
    </row>
    <row r="724" spans="9:11" ht="12.75" customHeight="1">
      <c r="I724" s="16"/>
      <c r="J724" s="12"/>
      <c r="K724" s="12"/>
    </row>
    <row r="725" spans="9:11" ht="12.75" customHeight="1">
      <c r="I725" s="16"/>
      <c r="J725" s="12"/>
      <c r="K725" s="12"/>
    </row>
    <row r="726" spans="9:11" ht="12.75" customHeight="1">
      <c r="I726" s="16"/>
      <c r="J726" s="12"/>
      <c r="K726" s="12"/>
    </row>
    <row r="727" spans="9:11" ht="12.75" customHeight="1">
      <c r="I727" s="16"/>
      <c r="J727" s="12"/>
      <c r="K727" s="12"/>
    </row>
    <row r="728" spans="9:11" ht="12.75" customHeight="1">
      <c r="I728" s="16"/>
      <c r="J728" s="12"/>
      <c r="K728" s="12"/>
    </row>
    <row r="729" spans="9:11" ht="12.75" customHeight="1">
      <c r="I729" s="16"/>
      <c r="J729" s="12"/>
      <c r="K729" s="12"/>
    </row>
    <row r="730" spans="9:11" ht="12.75" customHeight="1">
      <c r="I730" s="16"/>
      <c r="J730" s="12"/>
      <c r="K730" s="12"/>
    </row>
    <row r="731" spans="9:11" ht="12.75" customHeight="1">
      <c r="I731" s="16"/>
      <c r="J731" s="12"/>
      <c r="K731" s="12"/>
    </row>
    <row r="732" spans="9:11" ht="12.75" customHeight="1">
      <c r="I732" s="16"/>
      <c r="J732" s="12"/>
      <c r="K732" s="12"/>
    </row>
    <row r="733" spans="9:11" ht="12.75" customHeight="1">
      <c r="I733" s="16"/>
      <c r="J733" s="12"/>
      <c r="K733" s="12"/>
    </row>
    <row r="734" spans="9:11" ht="12.75" customHeight="1">
      <c r="I734" s="16"/>
      <c r="J734" s="12"/>
      <c r="K734" s="12"/>
    </row>
    <row r="735" spans="9:11" ht="12.75" customHeight="1">
      <c r="I735" s="16"/>
      <c r="J735" s="12"/>
      <c r="K735" s="12"/>
    </row>
    <row r="736" spans="9:11" ht="12.75" customHeight="1">
      <c r="I736" s="16"/>
      <c r="J736" s="12"/>
      <c r="K736" s="12"/>
    </row>
    <row r="737" spans="9:11" ht="12.75" customHeight="1">
      <c r="I737" s="16"/>
      <c r="J737" s="12"/>
      <c r="K737" s="12"/>
    </row>
    <row r="738" spans="9:11" ht="12.75" customHeight="1">
      <c r="I738" s="16"/>
      <c r="J738" s="12"/>
      <c r="K738" s="12"/>
    </row>
    <row r="739" spans="9:11" ht="12.75" customHeight="1">
      <c r="I739" s="16"/>
      <c r="J739" s="12"/>
      <c r="K739" s="12"/>
    </row>
    <row r="740" spans="9:11" ht="12.75" customHeight="1">
      <c r="I740" s="16"/>
      <c r="J740" s="12"/>
      <c r="K740" s="12"/>
    </row>
    <row r="741" spans="9:11" ht="12.75" customHeight="1">
      <c r="I741" s="16"/>
      <c r="J741" s="12"/>
      <c r="K741" s="12"/>
    </row>
    <row r="742" spans="9:11" ht="12.75" customHeight="1">
      <c r="I742" s="16"/>
      <c r="J742" s="12"/>
      <c r="K742" s="12"/>
    </row>
    <row r="743" spans="9:11" ht="12.75" customHeight="1">
      <c r="I743" s="16"/>
      <c r="J743" s="12"/>
      <c r="K743" s="12"/>
    </row>
    <row r="744" spans="9:11" ht="12.75" customHeight="1">
      <c r="I744" s="16"/>
      <c r="J744" s="12"/>
      <c r="K744" s="12"/>
    </row>
    <row r="745" spans="9:11" ht="12.75" customHeight="1">
      <c r="I745" s="16"/>
      <c r="J745" s="12"/>
      <c r="K745" s="12"/>
    </row>
    <row r="746" spans="9:11" ht="12.75" customHeight="1">
      <c r="I746" s="16"/>
      <c r="J746" s="12"/>
      <c r="K746" s="12"/>
    </row>
    <row r="747" spans="9:11" ht="12.75" customHeight="1">
      <c r="I747" s="16"/>
      <c r="J747" s="12"/>
      <c r="K747" s="12"/>
    </row>
    <row r="748" spans="9:11" ht="12.75" customHeight="1">
      <c r="I748" s="16"/>
      <c r="J748" s="12"/>
      <c r="K748" s="12"/>
    </row>
    <row r="749" spans="9:11" ht="12.75" customHeight="1">
      <c r="I749" s="16"/>
      <c r="J749" s="12"/>
      <c r="K749" s="12"/>
    </row>
    <row r="750" spans="9:11" ht="12.75" customHeight="1">
      <c r="I750" s="16"/>
      <c r="J750" s="12"/>
      <c r="K750" s="12"/>
    </row>
    <row r="751" spans="9:11" ht="12.75" customHeight="1">
      <c r="I751" s="16"/>
      <c r="J751" s="12"/>
      <c r="K751" s="12"/>
    </row>
    <row r="752" spans="9:11" ht="12.75" customHeight="1">
      <c r="I752" s="16"/>
      <c r="J752" s="12"/>
      <c r="K752" s="12"/>
    </row>
    <row r="753" spans="9:11" ht="12.75" customHeight="1">
      <c r="I753" s="16"/>
      <c r="J753" s="12"/>
      <c r="K753" s="12"/>
    </row>
    <row r="754" spans="9:11" ht="12.75" customHeight="1">
      <c r="I754" s="16"/>
      <c r="J754" s="12"/>
      <c r="K754" s="12"/>
    </row>
    <row r="755" spans="9:11" ht="12.75" customHeight="1">
      <c r="I755" s="16"/>
      <c r="J755" s="12"/>
      <c r="K755" s="12"/>
    </row>
    <row r="756" spans="9:11" ht="12.75" customHeight="1">
      <c r="I756" s="16"/>
      <c r="J756" s="12"/>
      <c r="K756" s="12"/>
    </row>
    <row r="757" spans="9:11" ht="12.75" customHeight="1">
      <c r="I757" s="16"/>
      <c r="J757" s="12"/>
      <c r="K757" s="12"/>
    </row>
    <row r="758" spans="9:11" ht="12.75" customHeight="1">
      <c r="I758" s="16"/>
      <c r="J758" s="12"/>
      <c r="K758" s="12"/>
    </row>
    <row r="759" spans="9:11" ht="12.75" customHeight="1">
      <c r="I759" s="16"/>
      <c r="J759" s="12"/>
      <c r="K759" s="12"/>
    </row>
    <row r="760" spans="9:11" ht="12.75" customHeight="1">
      <c r="I760" s="16"/>
      <c r="J760" s="12"/>
      <c r="K760" s="12"/>
    </row>
    <row r="761" spans="9:11" ht="12.75" customHeight="1">
      <c r="I761" s="16"/>
      <c r="J761" s="12"/>
      <c r="K761" s="12"/>
    </row>
    <row r="762" spans="9:11" ht="12.75" customHeight="1">
      <c r="I762" s="16"/>
      <c r="J762" s="12"/>
      <c r="K762" s="12"/>
    </row>
    <row r="763" spans="9:11" ht="12.75" customHeight="1">
      <c r="I763" s="16"/>
      <c r="J763" s="12"/>
      <c r="K763" s="12"/>
    </row>
    <row r="764" spans="9:11" ht="12.75" customHeight="1">
      <c r="I764" s="16"/>
      <c r="J764" s="12"/>
      <c r="K764" s="12"/>
    </row>
    <row r="765" spans="9:11" ht="12.75" customHeight="1">
      <c r="I765" s="16"/>
      <c r="J765" s="12"/>
      <c r="K765" s="12"/>
    </row>
    <row r="766" spans="9:11" ht="12.75" customHeight="1">
      <c r="I766" s="16"/>
      <c r="J766" s="12"/>
      <c r="K766" s="12"/>
    </row>
    <row r="767" spans="9:11" ht="12.75" customHeight="1">
      <c r="I767" s="16"/>
      <c r="J767" s="12"/>
      <c r="K767" s="12"/>
    </row>
    <row r="768" spans="9:11" ht="12.75" customHeight="1">
      <c r="I768" s="16"/>
      <c r="J768" s="12"/>
      <c r="K768" s="12"/>
    </row>
    <row r="769" spans="9:11" ht="12.75" customHeight="1">
      <c r="I769" s="16"/>
      <c r="J769" s="12"/>
      <c r="K769" s="12"/>
    </row>
    <row r="770" spans="9:11" ht="12.75" customHeight="1">
      <c r="I770" s="16"/>
      <c r="J770" s="12"/>
      <c r="K770" s="12"/>
    </row>
    <row r="771" spans="9:11" ht="12.75" customHeight="1">
      <c r="I771" s="16"/>
      <c r="J771" s="12"/>
      <c r="K771" s="12"/>
    </row>
    <row r="772" spans="9:11" ht="12.75" customHeight="1">
      <c r="I772" s="16"/>
      <c r="J772" s="12"/>
      <c r="K772" s="12"/>
    </row>
    <row r="773" spans="9:11" ht="12.75" customHeight="1">
      <c r="I773" s="16"/>
      <c r="J773" s="12"/>
      <c r="K773" s="12"/>
    </row>
    <row r="774" spans="9:11" ht="12.75" customHeight="1">
      <c r="I774" s="16"/>
      <c r="J774" s="12"/>
      <c r="K774" s="12"/>
    </row>
    <row r="775" spans="9:11" ht="12.75" customHeight="1">
      <c r="I775" s="16"/>
      <c r="J775" s="12"/>
      <c r="K775" s="12"/>
    </row>
    <row r="776" spans="9:11" ht="12.75" customHeight="1">
      <c r="I776" s="16"/>
      <c r="J776" s="12"/>
      <c r="K776" s="12"/>
    </row>
    <row r="777" spans="9:11" ht="12.75" customHeight="1">
      <c r="I777" s="16"/>
      <c r="J777" s="12"/>
      <c r="K777" s="12"/>
    </row>
    <row r="778" spans="9:11" ht="12.75" customHeight="1">
      <c r="I778" s="16"/>
      <c r="J778" s="12"/>
      <c r="K778" s="12"/>
    </row>
    <row r="779" spans="9:11" ht="12.75" customHeight="1">
      <c r="I779" s="16"/>
      <c r="J779" s="12"/>
      <c r="K779" s="12"/>
    </row>
    <row r="780" spans="9:11" ht="12.75" customHeight="1">
      <c r="I780" s="16"/>
      <c r="J780" s="12"/>
      <c r="K780" s="12"/>
    </row>
    <row r="781" spans="9:11" ht="12.75" customHeight="1">
      <c r="I781" s="16"/>
      <c r="J781" s="12"/>
      <c r="K781" s="12"/>
    </row>
    <row r="782" spans="9:11" ht="12.75" customHeight="1">
      <c r="I782" s="16"/>
      <c r="J782" s="12"/>
      <c r="K782" s="12"/>
    </row>
    <row r="783" spans="9:11" ht="12.75" customHeight="1">
      <c r="I783" s="16"/>
      <c r="J783" s="12"/>
      <c r="K783" s="12"/>
    </row>
    <row r="784" spans="9:11" ht="12.75" customHeight="1">
      <c r="I784" s="16"/>
      <c r="J784" s="12"/>
      <c r="K784" s="12"/>
    </row>
    <row r="785" spans="9:11" ht="12.75" customHeight="1">
      <c r="I785" s="16"/>
      <c r="J785" s="12"/>
      <c r="K785" s="12"/>
    </row>
    <row r="786" spans="9:11" ht="12.75" customHeight="1">
      <c r="I786" s="16"/>
      <c r="J786" s="12"/>
      <c r="K786" s="12"/>
    </row>
    <row r="787" spans="9:11" ht="12.75" customHeight="1">
      <c r="I787" s="16"/>
      <c r="J787" s="12"/>
      <c r="K787" s="12"/>
    </row>
    <row r="788" spans="9:11" ht="12.75" customHeight="1">
      <c r="I788" s="16"/>
      <c r="J788" s="12"/>
      <c r="K788" s="12"/>
    </row>
    <row r="789" spans="9:11" ht="12.75" customHeight="1">
      <c r="I789" s="16"/>
      <c r="J789" s="12"/>
      <c r="K789" s="12"/>
    </row>
    <row r="790" spans="9:11" ht="12.75" customHeight="1">
      <c r="I790" s="16"/>
      <c r="J790" s="12"/>
      <c r="K790" s="12"/>
    </row>
    <row r="791" spans="9:11" ht="12.75" customHeight="1">
      <c r="I791" s="16"/>
      <c r="J791" s="12"/>
      <c r="K791" s="12"/>
    </row>
    <row r="792" spans="9:11" ht="12.75" customHeight="1">
      <c r="I792" s="16"/>
      <c r="J792" s="12"/>
      <c r="K792" s="12"/>
    </row>
    <row r="793" spans="9:11" ht="12.75" customHeight="1">
      <c r="I793" s="16"/>
      <c r="J793" s="12"/>
      <c r="K793" s="12"/>
    </row>
    <row r="794" spans="9:11" ht="12.75" customHeight="1">
      <c r="I794" s="16"/>
      <c r="J794" s="12"/>
      <c r="K794" s="12"/>
    </row>
    <row r="795" spans="9:11" ht="12.75" customHeight="1">
      <c r="I795" s="16"/>
      <c r="J795" s="12"/>
      <c r="K795" s="12"/>
    </row>
    <row r="796" spans="9:11" ht="12.75" customHeight="1">
      <c r="I796" s="16"/>
      <c r="J796" s="12"/>
      <c r="K796" s="12"/>
    </row>
    <row r="797" spans="9:11" ht="12.75" customHeight="1">
      <c r="I797" s="16"/>
      <c r="J797" s="12"/>
      <c r="K797" s="12"/>
    </row>
    <row r="798" spans="9:11" ht="12.75" customHeight="1">
      <c r="I798" s="16"/>
      <c r="J798" s="12"/>
      <c r="K798" s="12"/>
    </row>
    <row r="799" spans="9:11" ht="12.75" customHeight="1">
      <c r="I799" s="16"/>
      <c r="J799" s="12"/>
      <c r="K799" s="12"/>
    </row>
    <row r="800" spans="9:11" ht="12.75" customHeight="1">
      <c r="I800" s="16"/>
      <c r="J800" s="12"/>
      <c r="K800" s="12"/>
    </row>
    <row r="801" spans="9:11" ht="12.75" customHeight="1">
      <c r="I801" s="16"/>
      <c r="J801" s="12"/>
      <c r="K801" s="12"/>
    </row>
    <row r="802" spans="9:11" ht="12.75" customHeight="1">
      <c r="I802" s="16"/>
      <c r="J802" s="12"/>
      <c r="K802" s="12"/>
    </row>
    <row r="803" spans="9:11" ht="12.75" customHeight="1">
      <c r="I803" s="16"/>
      <c r="J803" s="12"/>
      <c r="K803" s="12"/>
    </row>
    <row r="804" spans="9:11" ht="12.75" customHeight="1">
      <c r="I804" s="16"/>
      <c r="J804" s="12"/>
      <c r="K804" s="12"/>
    </row>
    <row r="805" spans="9:11" ht="12.75" customHeight="1">
      <c r="I805" s="16"/>
      <c r="J805" s="12"/>
      <c r="K805" s="12"/>
    </row>
    <row r="806" spans="9:11" ht="12.75" customHeight="1">
      <c r="I806" s="16"/>
      <c r="J806" s="12"/>
      <c r="K806" s="12"/>
    </row>
    <row r="807" spans="9:11" ht="12.75" customHeight="1">
      <c r="I807" s="16"/>
      <c r="J807" s="12"/>
      <c r="K807" s="12"/>
    </row>
    <row r="808" spans="9:11" ht="12.75" customHeight="1">
      <c r="I808" s="16"/>
      <c r="J808" s="12"/>
      <c r="K808" s="12"/>
    </row>
    <row r="809" spans="9:11" ht="12.75" customHeight="1">
      <c r="I809" s="16"/>
      <c r="J809" s="12"/>
      <c r="K809" s="12"/>
    </row>
    <row r="810" spans="9:11" ht="12.75" customHeight="1">
      <c r="I810" s="16"/>
      <c r="J810" s="12"/>
      <c r="K810" s="12"/>
    </row>
    <row r="811" spans="9:11" ht="12.75" customHeight="1">
      <c r="I811" s="16"/>
      <c r="J811" s="12"/>
      <c r="K811" s="12"/>
    </row>
    <row r="812" spans="9:11" ht="12.75" customHeight="1">
      <c r="I812" s="16"/>
      <c r="J812" s="12"/>
      <c r="K812" s="12"/>
    </row>
    <row r="813" spans="9:11" ht="12.75" customHeight="1">
      <c r="I813" s="16"/>
      <c r="J813" s="12"/>
      <c r="K813" s="12"/>
    </row>
    <row r="814" spans="9:11" ht="12.75" customHeight="1">
      <c r="I814" s="16"/>
      <c r="J814" s="12"/>
      <c r="K814" s="12"/>
    </row>
    <row r="815" spans="9:11" ht="12.75" customHeight="1">
      <c r="I815" s="16"/>
      <c r="J815" s="12"/>
      <c r="K815" s="12"/>
    </row>
    <row r="816" spans="9:11" ht="12.75" customHeight="1">
      <c r="I816" s="16"/>
      <c r="J816" s="12"/>
      <c r="K816" s="12"/>
    </row>
    <row r="817" spans="9:11" ht="12.75" customHeight="1">
      <c r="I817" s="16"/>
      <c r="J817" s="12"/>
      <c r="K817" s="12"/>
    </row>
    <row r="818" spans="9:11" ht="12.75" customHeight="1">
      <c r="I818" s="16"/>
      <c r="J818" s="12"/>
      <c r="K818" s="12"/>
    </row>
    <row r="819" spans="9:11" ht="12.75" customHeight="1">
      <c r="I819" s="16"/>
      <c r="J819" s="12"/>
      <c r="K819" s="12"/>
    </row>
    <row r="820" spans="9:11" ht="12.75" customHeight="1">
      <c r="I820" s="16"/>
      <c r="J820" s="12"/>
      <c r="K820" s="12"/>
    </row>
    <row r="821" spans="9:11" ht="12.75" customHeight="1">
      <c r="I821" s="16"/>
      <c r="J821" s="12"/>
      <c r="K821" s="12"/>
    </row>
    <row r="822" spans="9:11" ht="12.75" customHeight="1">
      <c r="I822" s="16"/>
      <c r="J822" s="12"/>
      <c r="K822" s="12"/>
    </row>
    <row r="823" spans="9:11" ht="12.75" customHeight="1">
      <c r="I823" s="16"/>
      <c r="J823" s="12"/>
      <c r="K823" s="12"/>
    </row>
    <row r="824" spans="9:11" ht="12.75" customHeight="1">
      <c r="I824" s="16"/>
      <c r="J824" s="12"/>
      <c r="K824" s="12"/>
    </row>
    <row r="825" spans="9:11" ht="12.75" customHeight="1">
      <c r="I825" s="16"/>
      <c r="J825" s="12"/>
      <c r="K825" s="12"/>
    </row>
    <row r="826" spans="9:11" ht="12.75" customHeight="1">
      <c r="I826" s="16"/>
      <c r="J826" s="12"/>
      <c r="K826" s="12"/>
    </row>
    <row r="827" spans="9:11" ht="12.75" customHeight="1">
      <c r="I827" s="16"/>
      <c r="J827" s="12"/>
      <c r="K827" s="12"/>
    </row>
    <row r="828" spans="9:11" ht="12.75" customHeight="1">
      <c r="I828" s="16"/>
      <c r="J828" s="12"/>
      <c r="K828" s="12"/>
    </row>
    <row r="829" spans="9:11" ht="12.75" customHeight="1">
      <c r="I829" s="16"/>
      <c r="J829" s="12"/>
      <c r="K829" s="12"/>
    </row>
    <row r="830" spans="9:11" ht="12.75" customHeight="1">
      <c r="I830" s="16"/>
      <c r="J830" s="12"/>
      <c r="K830" s="12"/>
    </row>
    <row r="831" spans="9:11" ht="12.75" customHeight="1">
      <c r="I831" s="16"/>
      <c r="J831" s="12"/>
      <c r="K831" s="12"/>
    </row>
    <row r="832" spans="9:11" ht="12.75" customHeight="1">
      <c r="I832" s="16"/>
      <c r="J832" s="12"/>
      <c r="K832" s="12"/>
    </row>
    <row r="833" spans="9:11" ht="12.75" customHeight="1">
      <c r="I833" s="16"/>
      <c r="J833" s="12"/>
      <c r="K833" s="12"/>
    </row>
    <row r="834" spans="9:11" ht="12.75" customHeight="1">
      <c r="I834" s="16"/>
      <c r="J834" s="12"/>
      <c r="K834" s="12"/>
    </row>
    <row r="835" spans="9:11" ht="12.75" customHeight="1">
      <c r="I835" s="16"/>
      <c r="J835" s="12"/>
      <c r="K835" s="12"/>
    </row>
    <row r="836" spans="9:11" ht="12.75" customHeight="1">
      <c r="I836" s="16"/>
      <c r="J836" s="12"/>
      <c r="K836" s="12"/>
    </row>
    <row r="837" spans="9:11" ht="12.75" customHeight="1">
      <c r="I837" s="16"/>
      <c r="J837" s="12"/>
      <c r="K837" s="12"/>
    </row>
    <row r="838" spans="9:11" ht="12.75" customHeight="1">
      <c r="I838" s="16"/>
      <c r="J838" s="12"/>
      <c r="K838" s="12"/>
    </row>
    <row r="839" spans="9:11" ht="12.75" customHeight="1">
      <c r="I839" s="16"/>
      <c r="J839" s="12"/>
      <c r="K839" s="12"/>
    </row>
    <row r="840" spans="9:11" ht="12.75" customHeight="1">
      <c r="I840" s="16"/>
      <c r="J840" s="12"/>
      <c r="K840" s="12"/>
    </row>
    <row r="841" spans="9:11" ht="12.75" customHeight="1">
      <c r="I841" s="16"/>
      <c r="J841" s="12"/>
      <c r="K841" s="12"/>
    </row>
    <row r="842" spans="9:11" ht="12.75" customHeight="1">
      <c r="I842" s="16"/>
      <c r="J842" s="12"/>
      <c r="K842" s="12"/>
    </row>
    <row r="843" spans="9:11" ht="12.75" customHeight="1">
      <c r="I843" s="16"/>
      <c r="J843" s="12"/>
      <c r="K843" s="12"/>
    </row>
    <row r="844" spans="9:11" ht="12.75" customHeight="1">
      <c r="I844" s="16"/>
      <c r="J844" s="12"/>
      <c r="K844" s="12"/>
    </row>
    <row r="845" spans="9:11" ht="12.75" customHeight="1">
      <c r="I845" s="16"/>
      <c r="J845" s="12"/>
      <c r="K845" s="12"/>
    </row>
    <row r="846" spans="9:11" ht="12.75" customHeight="1">
      <c r="I846" s="16"/>
      <c r="J846" s="12"/>
      <c r="K846" s="12"/>
    </row>
    <row r="847" spans="9:11" ht="12.75" customHeight="1">
      <c r="I847" s="16"/>
      <c r="J847" s="12"/>
      <c r="K847" s="12"/>
    </row>
    <row r="848" spans="9:11" ht="12.75" customHeight="1">
      <c r="I848" s="16"/>
      <c r="J848" s="12"/>
      <c r="K848" s="12"/>
    </row>
    <row r="849" spans="9:11" ht="12.75" customHeight="1">
      <c r="I849" s="16"/>
      <c r="J849" s="12"/>
      <c r="K849" s="12"/>
    </row>
    <row r="850" spans="9:11" ht="12.75" customHeight="1">
      <c r="I850" s="16"/>
      <c r="J850" s="12"/>
      <c r="K850" s="12"/>
    </row>
    <row r="851" spans="9:11" ht="12.75" customHeight="1">
      <c r="I851" s="16"/>
      <c r="J851" s="12"/>
      <c r="K851" s="12"/>
    </row>
    <row r="852" spans="9:11" ht="12.75" customHeight="1">
      <c r="I852" s="16"/>
      <c r="J852" s="12"/>
      <c r="K852" s="12"/>
    </row>
    <row r="853" spans="9:11" ht="12.75" customHeight="1">
      <c r="I853" s="16"/>
      <c r="J853" s="12"/>
      <c r="K853" s="12"/>
    </row>
    <row r="854" spans="9:11" ht="12.75" customHeight="1">
      <c r="I854" s="16"/>
      <c r="J854" s="12"/>
      <c r="K854" s="12"/>
    </row>
    <row r="855" spans="9:11" ht="12.75" customHeight="1">
      <c r="I855" s="16"/>
      <c r="J855" s="12"/>
      <c r="K855" s="12"/>
    </row>
    <row r="856" spans="9:11" ht="12.75" customHeight="1">
      <c r="I856" s="16"/>
      <c r="J856" s="12"/>
      <c r="K856" s="12"/>
    </row>
    <row r="857" spans="9:11" ht="12.75" customHeight="1">
      <c r="I857" s="16"/>
      <c r="J857" s="12"/>
      <c r="K857" s="12"/>
    </row>
    <row r="858" spans="9:11" ht="12.75" customHeight="1">
      <c r="I858" s="16"/>
      <c r="J858" s="12"/>
      <c r="K858" s="12"/>
    </row>
    <row r="859" spans="9:11" ht="12.75" customHeight="1">
      <c r="I859" s="16"/>
      <c r="J859" s="12"/>
      <c r="K859" s="12"/>
    </row>
    <row r="860" spans="9:11" ht="12.75" customHeight="1">
      <c r="I860" s="16"/>
      <c r="J860" s="12"/>
      <c r="K860" s="12"/>
    </row>
    <row r="861" spans="9:11" ht="12.75" customHeight="1">
      <c r="I861" s="16"/>
      <c r="J861" s="12"/>
      <c r="K861" s="12"/>
    </row>
    <row r="862" spans="9:11" ht="12.75" customHeight="1">
      <c r="I862" s="16"/>
      <c r="J862" s="12"/>
      <c r="K862" s="12"/>
    </row>
    <row r="863" spans="9:11" ht="12.75" customHeight="1">
      <c r="I863" s="16"/>
      <c r="J863" s="12"/>
      <c r="K863" s="12"/>
    </row>
    <row r="864" spans="9:11" ht="12.75" customHeight="1">
      <c r="I864" s="16"/>
      <c r="J864" s="12"/>
      <c r="K864" s="12"/>
    </row>
    <row r="865" spans="9:11" ht="12.75" customHeight="1">
      <c r="I865" s="16"/>
      <c r="J865" s="12"/>
      <c r="K865" s="12"/>
    </row>
    <row r="866" spans="9:11" ht="12.75" customHeight="1">
      <c r="I866" s="16"/>
      <c r="J866" s="12"/>
      <c r="K866" s="12"/>
    </row>
    <row r="867" spans="9:11" ht="12.75" customHeight="1">
      <c r="I867" s="16"/>
      <c r="J867" s="12"/>
      <c r="K867" s="12"/>
    </row>
    <row r="868" spans="9:11" ht="12.75" customHeight="1">
      <c r="I868" s="16"/>
      <c r="J868" s="12"/>
      <c r="K868" s="12"/>
    </row>
    <row r="869" spans="9:11" ht="12.75" customHeight="1">
      <c r="I869" s="16"/>
      <c r="J869" s="12"/>
      <c r="K869" s="12"/>
    </row>
    <row r="870" spans="9:11" ht="12.75" customHeight="1">
      <c r="I870" s="16"/>
      <c r="J870" s="12"/>
      <c r="K870" s="12"/>
    </row>
    <row r="871" spans="9:11" ht="12.75" customHeight="1">
      <c r="I871" s="16"/>
      <c r="J871" s="12"/>
      <c r="K871" s="12"/>
    </row>
    <row r="872" spans="9:11" ht="12.75" customHeight="1">
      <c r="I872" s="16"/>
      <c r="J872" s="12"/>
      <c r="K872" s="12"/>
    </row>
    <row r="873" spans="9:11" ht="12.75" customHeight="1">
      <c r="I873" s="16"/>
      <c r="J873" s="12"/>
      <c r="K873" s="12"/>
    </row>
    <row r="874" spans="9:11" ht="12.75" customHeight="1">
      <c r="I874" s="16"/>
      <c r="J874" s="12"/>
      <c r="K874" s="12"/>
    </row>
    <row r="875" spans="9:11" ht="12.75" customHeight="1">
      <c r="I875" s="16"/>
      <c r="J875" s="12"/>
      <c r="K875" s="12"/>
    </row>
    <row r="876" spans="9:11" ht="12.75" customHeight="1">
      <c r="I876" s="16"/>
      <c r="J876" s="12"/>
      <c r="K876" s="12"/>
    </row>
    <row r="877" spans="9:11" ht="12.75" customHeight="1">
      <c r="I877" s="16"/>
      <c r="J877" s="12"/>
      <c r="K877" s="12"/>
    </row>
    <row r="878" spans="9:11" ht="12.75" customHeight="1">
      <c r="I878" s="16"/>
      <c r="J878" s="12"/>
      <c r="K878" s="12"/>
    </row>
    <row r="879" spans="9:11" ht="12.75" customHeight="1">
      <c r="I879" s="16"/>
      <c r="J879" s="12"/>
      <c r="K879" s="12"/>
    </row>
    <row r="880" spans="9:11" ht="12.75" customHeight="1">
      <c r="I880" s="16"/>
      <c r="J880" s="12"/>
      <c r="K880" s="12"/>
    </row>
    <row r="881" spans="9:11" ht="12.75" customHeight="1">
      <c r="I881" s="16"/>
      <c r="J881" s="12"/>
      <c r="K881" s="12"/>
    </row>
    <row r="882" spans="9:11" ht="12.75" customHeight="1">
      <c r="I882" s="16"/>
      <c r="J882" s="12"/>
      <c r="K882" s="12"/>
    </row>
    <row r="883" spans="9:11" ht="12.75" customHeight="1">
      <c r="I883" s="16"/>
      <c r="J883" s="12"/>
      <c r="K883" s="12"/>
    </row>
    <row r="884" spans="9:11" ht="12.75" customHeight="1">
      <c r="I884" s="16"/>
      <c r="J884" s="12"/>
      <c r="K884" s="12"/>
    </row>
    <row r="885" spans="9:11" ht="12.75" customHeight="1">
      <c r="I885" s="16"/>
      <c r="J885" s="12"/>
      <c r="K885" s="12"/>
    </row>
    <row r="886" spans="9:11" ht="12.75" customHeight="1">
      <c r="I886" s="16"/>
      <c r="J886" s="12"/>
      <c r="K886" s="12"/>
    </row>
    <row r="887" spans="9:11" ht="12.75" customHeight="1">
      <c r="I887" s="16"/>
      <c r="J887" s="12"/>
      <c r="K887" s="12"/>
    </row>
    <row r="888" spans="9:11" ht="12.75" customHeight="1">
      <c r="I888" s="16"/>
      <c r="J888" s="12"/>
      <c r="K888" s="12"/>
    </row>
    <row r="889" spans="9:11" ht="12.75" customHeight="1">
      <c r="I889" s="16"/>
      <c r="J889" s="12"/>
      <c r="K889" s="12"/>
    </row>
    <row r="890" spans="9:11" ht="12.75" customHeight="1">
      <c r="I890" s="16"/>
      <c r="J890" s="12"/>
      <c r="K890" s="12"/>
    </row>
    <row r="891" spans="9:11" ht="12.75" customHeight="1">
      <c r="I891" s="16"/>
      <c r="J891" s="12"/>
      <c r="K891" s="12"/>
    </row>
    <row r="892" spans="9:11" ht="12.75" customHeight="1">
      <c r="I892" s="16"/>
      <c r="J892" s="12"/>
      <c r="K892" s="12"/>
    </row>
    <row r="893" spans="9:11" ht="12.75" customHeight="1">
      <c r="I893" s="16"/>
      <c r="J893" s="12"/>
      <c r="K893" s="12"/>
    </row>
    <row r="894" spans="9:11" ht="12.75" customHeight="1">
      <c r="I894" s="16"/>
      <c r="J894" s="12"/>
      <c r="K894" s="12"/>
    </row>
    <row r="895" spans="9:11" ht="12.75" customHeight="1">
      <c r="I895" s="16"/>
      <c r="J895" s="12"/>
      <c r="K895" s="12"/>
    </row>
    <row r="896" spans="9:11" ht="12.75" customHeight="1">
      <c r="I896" s="16"/>
      <c r="J896" s="12"/>
      <c r="K896" s="12"/>
    </row>
    <row r="897" spans="9:11" ht="12.75" customHeight="1">
      <c r="I897" s="16"/>
      <c r="J897" s="12"/>
      <c r="K897" s="12"/>
    </row>
    <row r="898" spans="9:11" ht="12.75" customHeight="1">
      <c r="I898" s="16"/>
      <c r="J898" s="12"/>
      <c r="K898" s="12"/>
    </row>
    <row r="899" spans="9:11" ht="12.75" customHeight="1">
      <c r="I899" s="16"/>
      <c r="J899" s="12"/>
      <c r="K899" s="12"/>
    </row>
    <row r="900" spans="9:11" ht="12.75" customHeight="1">
      <c r="I900" s="16"/>
      <c r="J900" s="12"/>
      <c r="K900" s="12"/>
    </row>
    <row r="901" spans="9:11" ht="12.75" customHeight="1">
      <c r="I901" s="16"/>
      <c r="J901" s="12"/>
      <c r="K901" s="12"/>
    </row>
    <row r="902" spans="9:11" ht="12.75" customHeight="1">
      <c r="I902" s="16"/>
      <c r="J902" s="12"/>
      <c r="K902" s="12"/>
    </row>
    <row r="903" spans="9:11" ht="12.75" customHeight="1">
      <c r="I903" s="16"/>
      <c r="J903" s="12"/>
      <c r="K903" s="12"/>
    </row>
    <row r="904" spans="9:11" ht="12.75" customHeight="1">
      <c r="I904" s="16"/>
      <c r="J904" s="12"/>
      <c r="K904" s="12"/>
    </row>
    <row r="905" spans="9:11" ht="12.75" customHeight="1">
      <c r="I905" s="16"/>
      <c r="J905" s="12"/>
      <c r="K905" s="12"/>
    </row>
    <row r="906" spans="9:11" ht="12.75" customHeight="1">
      <c r="I906" s="16"/>
      <c r="J906" s="12"/>
      <c r="K906" s="12"/>
    </row>
    <row r="907" spans="9:11" ht="12.75" customHeight="1">
      <c r="I907" s="16"/>
      <c r="J907" s="12"/>
      <c r="K907" s="12"/>
    </row>
    <row r="908" spans="9:11" ht="12.75" customHeight="1">
      <c r="I908" s="16"/>
      <c r="J908" s="12"/>
      <c r="K908" s="12"/>
    </row>
    <row r="909" spans="9:11" ht="12.75" customHeight="1">
      <c r="I909" s="16"/>
      <c r="J909" s="12"/>
      <c r="K909" s="12"/>
    </row>
    <row r="910" spans="9:11" ht="12.75" customHeight="1">
      <c r="I910" s="16"/>
      <c r="J910" s="12"/>
      <c r="K910" s="12"/>
    </row>
    <row r="911" spans="9:11" ht="12.75" customHeight="1">
      <c r="I911" s="16"/>
      <c r="J911" s="12"/>
      <c r="K911" s="12"/>
    </row>
    <row r="912" spans="9:11" ht="12.75" customHeight="1">
      <c r="I912" s="16"/>
      <c r="J912" s="12"/>
      <c r="K912" s="12"/>
    </row>
    <row r="913" spans="9:11" ht="12.75" customHeight="1">
      <c r="I913" s="16"/>
      <c r="J913" s="12"/>
      <c r="K913" s="12"/>
    </row>
    <row r="914" spans="9:11" ht="12.75" customHeight="1">
      <c r="I914" s="16"/>
      <c r="J914" s="12"/>
      <c r="K914" s="12"/>
    </row>
    <row r="915" spans="9:11" ht="12.75" customHeight="1">
      <c r="I915" s="16"/>
      <c r="J915" s="12"/>
      <c r="K915" s="12"/>
    </row>
    <row r="916" spans="9:11" ht="12.75" customHeight="1">
      <c r="I916" s="16"/>
      <c r="J916" s="12"/>
      <c r="K916" s="12"/>
    </row>
    <row r="917" spans="9:11" ht="12.75" customHeight="1">
      <c r="I917" s="16"/>
      <c r="J917" s="12"/>
      <c r="K917" s="12"/>
    </row>
    <row r="918" spans="9:11" ht="12.75" customHeight="1">
      <c r="I918" s="16"/>
      <c r="J918" s="12"/>
      <c r="K918" s="12"/>
    </row>
    <row r="919" spans="9:11" ht="12.75" customHeight="1">
      <c r="I919" s="16"/>
      <c r="J919" s="12"/>
      <c r="K919" s="12"/>
    </row>
    <row r="920" spans="9:11" ht="12.75" customHeight="1">
      <c r="I920" s="16"/>
      <c r="J920" s="12"/>
      <c r="K920" s="12"/>
    </row>
    <row r="921" spans="9:11" ht="12.75" customHeight="1">
      <c r="I921" s="16"/>
      <c r="J921" s="12"/>
      <c r="K921" s="12"/>
    </row>
    <row r="922" spans="9:11" ht="12.75" customHeight="1">
      <c r="I922" s="16"/>
      <c r="J922" s="12"/>
      <c r="K922" s="12"/>
    </row>
    <row r="923" spans="9:11" ht="12.75" customHeight="1">
      <c r="I923" s="16"/>
      <c r="J923" s="12"/>
      <c r="K923" s="12"/>
    </row>
    <row r="924" spans="9:11" ht="12.75" customHeight="1">
      <c r="I924" s="16"/>
      <c r="J924" s="12"/>
      <c r="K924" s="12"/>
    </row>
    <row r="925" spans="9:11" ht="12.75" customHeight="1">
      <c r="I925" s="16"/>
      <c r="J925" s="12"/>
      <c r="K925" s="12"/>
    </row>
    <row r="926" spans="9:11" ht="12.75" customHeight="1">
      <c r="I926" s="16"/>
      <c r="J926" s="12"/>
      <c r="K926" s="12"/>
    </row>
    <row r="927" spans="9:11" ht="12.75" customHeight="1">
      <c r="I927" s="16"/>
      <c r="J927" s="12"/>
      <c r="K927" s="12"/>
    </row>
    <row r="928" spans="9:11" ht="12.75" customHeight="1">
      <c r="I928" s="16"/>
      <c r="J928" s="12"/>
      <c r="K928" s="12"/>
    </row>
    <row r="929" spans="9:11" ht="12.75" customHeight="1">
      <c r="I929" s="16"/>
      <c r="J929" s="12"/>
      <c r="K929" s="12"/>
    </row>
    <row r="930" spans="9:11" ht="12.75" customHeight="1">
      <c r="I930" s="16"/>
      <c r="J930" s="12"/>
      <c r="K930" s="12"/>
    </row>
    <row r="931" spans="9:11" ht="12.75" customHeight="1">
      <c r="I931" s="16"/>
      <c r="J931" s="12"/>
      <c r="K931" s="12"/>
    </row>
    <row r="932" spans="9:11" ht="12.75" customHeight="1">
      <c r="I932" s="16"/>
      <c r="J932" s="12"/>
      <c r="K932" s="12"/>
    </row>
    <row r="933" spans="9:11" ht="12.75" customHeight="1">
      <c r="I933" s="16"/>
      <c r="J933" s="12"/>
      <c r="K933" s="12"/>
    </row>
    <row r="934" spans="9:11" ht="12.75" customHeight="1">
      <c r="I934" s="16"/>
      <c r="J934" s="12"/>
      <c r="K934" s="12"/>
    </row>
    <row r="935" spans="9:11" ht="12.75" customHeight="1">
      <c r="I935" s="16"/>
      <c r="J935" s="12"/>
      <c r="K935" s="12"/>
    </row>
    <row r="936" spans="9:11" ht="12.75" customHeight="1">
      <c r="I936" s="16"/>
      <c r="J936" s="12"/>
      <c r="K936" s="12"/>
    </row>
    <row r="937" spans="9:11" ht="12.75" customHeight="1">
      <c r="I937" s="16"/>
      <c r="J937" s="12"/>
      <c r="K937" s="12"/>
    </row>
    <row r="938" spans="9:11" ht="12.75" customHeight="1">
      <c r="I938" s="16"/>
      <c r="J938" s="12"/>
      <c r="K938" s="12"/>
    </row>
    <row r="939" spans="9:11" ht="12.75" customHeight="1">
      <c r="I939" s="16"/>
      <c r="J939" s="12"/>
      <c r="K939" s="12"/>
    </row>
    <row r="940" spans="9:11" ht="12.75" customHeight="1">
      <c r="I940" s="16"/>
      <c r="J940" s="12"/>
      <c r="K940" s="12"/>
    </row>
    <row r="941" spans="9:11" ht="12.75" customHeight="1">
      <c r="I941" s="16"/>
      <c r="J941" s="12"/>
      <c r="K941" s="12"/>
    </row>
    <row r="942" spans="9:11" ht="12.75" customHeight="1">
      <c r="I942" s="16"/>
      <c r="J942" s="12"/>
      <c r="K942" s="12"/>
    </row>
    <row r="943" spans="9:11" ht="12.75" customHeight="1">
      <c r="I943" s="16"/>
      <c r="J943" s="12"/>
      <c r="K943" s="12"/>
    </row>
    <row r="944" spans="9:11" ht="12.75" customHeight="1">
      <c r="I944" s="16"/>
      <c r="J944" s="12"/>
      <c r="K944" s="12"/>
    </row>
    <row r="945" spans="9:11" ht="12.75" customHeight="1">
      <c r="I945" s="16"/>
      <c r="J945" s="12"/>
      <c r="K945" s="12"/>
    </row>
    <row r="946" spans="9:11" ht="12.75" customHeight="1">
      <c r="I946" s="16"/>
      <c r="J946" s="12"/>
      <c r="K946" s="12"/>
    </row>
    <row r="947" spans="9:11" ht="12.75" customHeight="1">
      <c r="I947" s="16"/>
      <c r="J947" s="12"/>
      <c r="K947" s="12"/>
    </row>
    <row r="948" spans="9:11" ht="12.75" customHeight="1">
      <c r="I948" s="16"/>
      <c r="J948" s="12"/>
      <c r="K948" s="12"/>
    </row>
    <row r="949" spans="9:11" ht="12.75" customHeight="1">
      <c r="I949" s="16"/>
      <c r="J949" s="12"/>
      <c r="K949" s="12"/>
    </row>
    <row r="950" spans="9:11" ht="12.75" customHeight="1">
      <c r="I950" s="16"/>
      <c r="J950" s="12"/>
      <c r="K950" s="12"/>
    </row>
    <row r="951" spans="9:11" ht="12.75" customHeight="1">
      <c r="I951" s="16"/>
      <c r="J951" s="12"/>
      <c r="K951" s="12"/>
    </row>
    <row r="952" spans="9:11" ht="12.75" customHeight="1">
      <c r="I952" s="16"/>
      <c r="J952" s="12"/>
      <c r="K952" s="12"/>
    </row>
    <row r="953" spans="9:11" ht="12.75" customHeight="1">
      <c r="I953" s="16"/>
      <c r="J953" s="12"/>
      <c r="K953" s="12"/>
    </row>
    <row r="954" spans="9:11" ht="12.75" customHeight="1">
      <c r="I954" s="16"/>
      <c r="J954" s="12"/>
      <c r="K954" s="12"/>
    </row>
    <row r="955" spans="9:11" ht="12.75" customHeight="1">
      <c r="I955" s="16"/>
      <c r="J955" s="12"/>
      <c r="K955" s="12"/>
    </row>
    <row r="956" spans="9:11" ht="12.75" customHeight="1">
      <c r="I956" s="16"/>
      <c r="J956" s="12"/>
      <c r="K956" s="12"/>
    </row>
    <row r="957" spans="9:11" ht="12.75" customHeight="1">
      <c r="I957" s="16"/>
      <c r="J957" s="12"/>
      <c r="K957" s="12"/>
    </row>
    <row r="958" spans="9:11" ht="12.75" customHeight="1">
      <c r="I958" s="16"/>
      <c r="J958" s="12"/>
      <c r="K958" s="12"/>
    </row>
    <row r="959" spans="9:11" ht="12.75" customHeight="1">
      <c r="I959" s="16"/>
      <c r="J959" s="12"/>
      <c r="K959" s="12"/>
    </row>
    <row r="960" spans="9:11" ht="12.75" customHeight="1">
      <c r="I960" s="16"/>
      <c r="J960" s="12"/>
      <c r="K960" s="12"/>
    </row>
    <row r="961" spans="9:11" ht="12.75" customHeight="1">
      <c r="I961" s="16"/>
      <c r="J961" s="12"/>
      <c r="K961" s="12"/>
    </row>
    <row r="962" spans="9:11" ht="12.75" customHeight="1">
      <c r="I962" s="16"/>
      <c r="J962" s="12"/>
      <c r="K962" s="12"/>
    </row>
    <row r="963" spans="9:11" ht="12.75" customHeight="1">
      <c r="I963" s="16"/>
      <c r="J963" s="12"/>
      <c r="K963" s="12"/>
    </row>
    <row r="964" spans="9:11" ht="12.75" customHeight="1">
      <c r="I964" s="16"/>
      <c r="J964" s="12"/>
      <c r="K964" s="12"/>
    </row>
    <row r="965" spans="9:11" ht="12.75" customHeight="1">
      <c r="I965" s="16"/>
      <c r="J965" s="12"/>
      <c r="K965" s="12"/>
    </row>
    <row r="966" spans="9:11" ht="12.75" customHeight="1">
      <c r="I966" s="16"/>
      <c r="J966" s="12"/>
      <c r="K966" s="12"/>
    </row>
    <row r="967" spans="9:11" ht="12.75" customHeight="1">
      <c r="I967" s="16"/>
      <c r="J967" s="12"/>
      <c r="K967" s="12"/>
    </row>
    <row r="968" spans="9:11" ht="12.75" customHeight="1">
      <c r="I968" s="16"/>
      <c r="J968" s="12"/>
      <c r="K968" s="12"/>
    </row>
    <row r="969" spans="9:11" ht="12.75" customHeight="1">
      <c r="I969" s="16"/>
      <c r="J969" s="12"/>
      <c r="K969" s="12"/>
    </row>
    <row r="970" spans="9:11" ht="12.75" customHeight="1">
      <c r="I970" s="16"/>
      <c r="J970" s="12"/>
      <c r="K970" s="12"/>
    </row>
    <row r="971" spans="9:11" ht="12.75" customHeight="1">
      <c r="I971" s="16"/>
      <c r="J971" s="12"/>
      <c r="K971" s="12"/>
    </row>
    <row r="972" spans="9:11" ht="12.75" customHeight="1">
      <c r="I972" s="16"/>
      <c r="J972" s="12"/>
      <c r="K972" s="12"/>
    </row>
    <row r="973" spans="9:11" ht="12.75" customHeight="1">
      <c r="I973" s="16"/>
      <c r="J973" s="12"/>
      <c r="K973" s="12"/>
    </row>
    <row r="974" spans="9:11" ht="12.75" customHeight="1">
      <c r="I974" s="16"/>
      <c r="J974" s="12"/>
      <c r="K974" s="12"/>
    </row>
    <row r="975" spans="9:11" ht="12.75" customHeight="1">
      <c r="I975" s="16"/>
      <c r="J975" s="12"/>
      <c r="K975" s="12"/>
    </row>
    <row r="976" spans="9:11" ht="12.75" customHeight="1">
      <c r="I976" s="16"/>
      <c r="J976" s="12"/>
      <c r="K976" s="12"/>
    </row>
    <row r="977" spans="9:11" ht="12.75" customHeight="1">
      <c r="I977" s="16"/>
      <c r="J977" s="12"/>
      <c r="K977" s="12"/>
    </row>
    <row r="978" spans="9:11" ht="12.75" customHeight="1">
      <c r="I978" s="16"/>
      <c r="J978" s="12"/>
      <c r="K978" s="12"/>
    </row>
    <row r="979" spans="9:11" ht="12.75" customHeight="1">
      <c r="I979" s="16"/>
      <c r="J979" s="12"/>
      <c r="K979" s="12"/>
    </row>
    <row r="980" spans="9:11" ht="12.75" customHeight="1">
      <c r="I980" s="16"/>
      <c r="J980" s="12"/>
      <c r="K980" s="12"/>
    </row>
    <row r="981" spans="9:11" ht="12.75" customHeight="1">
      <c r="I981" s="16"/>
      <c r="J981" s="12"/>
      <c r="K981" s="12"/>
    </row>
    <row r="982" spans="9:11" ht="12.75" customHeight="1">
      <c r="I982" s="16"/>
      <c r="J982" s="12"/>
      <c r="K982" s="12"/>
    </row>
    <row r="983" spans="9:11" ht="12.75" customHeight="1">
      <c r="I983" s="16"/>
      <c r="J983" s="12"/>
      <c r="K983" s="12"/>
    </row>
    <row r="984" spans="9:11" ht="12.75" customHeight="1">
      <c r="I984" s="16"/>
      <c r="J984" s="12"/>
      <c r="K984" s="12"/>
    </row>
    <row r="985" spans="9:11" ht="12.75" customHeight="1">
      <c r="I985" s="16"/>
      <c r="J985" s="12"/>
      <c r="K985" s="12"/>
    </row>
    <row r="986" spans="9:11" ht="12.75" customHeight="1">
      <c r="I986" s="16"/>
      <c r="J986" s="12"/>
      <c r="K986" s="12"/>
    </row>
    <row r="987" spans="9:11" ht="12.75" customHeight="1">
      <c r="I987" s="16"/>
      <c r="J987" s="12"/>
      <c r="K987" s="12"/>
    </row>
    <row r="988" spans="9:11" ht="12.75" customHeight="1">
      <c r="I988" s="16"/>
      <c r="J988" s="12"/>
      <c r="K988" s="12"/>
    </row>
    <row r="989" spans="9:11" ht="12.75" customHeight="1">
      <c r="I989" s="16"/>
      <c r="J989" s="12"/>
      <c r="K989" s="12"/>
    </row>
    <row r="990" spans="9:11" ht="12.75" customHeight="1">
      <c r="I990" s="16"/>
      <c r="J990" s="12"/>
      <c r="K990" s="12"/>
    </row>
    <row r="991" spans="9:11" ht="12.75" customHeight="1">
      <c r="I991" s="16"/>
      <c r="J991" s="12"/>
      <c r="K991" s="12"/>
    </row>
    <row r="992" spans="9:11" ht="12.75" customHeight="1">
      <c r="I992" s="16"/>
      <c r="J992" s="12"/>
      <c r="K992" s="12"/>
    </row>
    <row r="993" spans="9:11" ht="12.75" customHeight="1">
      <c r="I993" s="16"/>
      <c r="J993" s="12"/>
      <c r="K993" s="12"/>
    </row>
    <row r="994" spans="9:11" ht="12.75" customHeight="1">
      <c r="I994" s="16"/>
      <c r="J994" s="12"/>
      <c r="K994" s="12"/>
    </row>
    <row r="995" spans="9:11" ht="12.75" customHeight="1">
      <c r="I995" s="16"/>
      <c r="J995" s="12"/>
      <c r="K995" s="12"/>
    </row>
    <row r="996" spans="9:11" ht="12.75" customHeight="1">
      <c r="I996" s="16"/>
      <c r="J996" s="12"/>
      <c r="K996" s="12"/>
    </row>
    <row r="997" spans="9:11" ht="12.75" customHeight="1">
      <c r="I997" s="16"/>
      <c r="J997" s="12"/>
      <c r="K997" s="12"/>
    </row>
    <row r="998" spans="9:11" ht="12.75" customHeight="1">
      <c r="I998" s="16"/>
      <c r="J998" s="12"/>
      <c r="K998" s="12"/>
    </row>
    <row r="999" spans="9:11" ht="12.75" customHeight="1">
      <c r="I999" s="16"/>
      <c r="J999" s="12"/>
      <c r="K999" s="12"/>
    </row>
    <row r="1000" spans="9:11" ht="12.75" customHeight="1">
      <c r="I1000" s="16"/>
      <c r="J1000" s="12"/>
      <c r="K1000" s="12"/>
    </row>
    <row r="1001" spans="9:11" ht="12.75" customHeight="1">
      <c r="I1001" s="16"/>
      <c r="J1001" s="12"/>
      <c r="K1001" s="12"/>
    </row>
    <row r="1002" spans="9:11" ht="12.75" customHeight="1">
      <c r="I1002" s="16"/>
      <c r="J1002" s="12"/>
      <c r="K1002" s="12"/>
    </row>
    <row r="1003" spans="9:11" ht="12.75" customHeight="1">
      <c r="I1003" s="16"/>
      <c r="J1003" s="12"/>
      <c r="K1003" s="12"/>
    </row>
    <row r="1004" spans="9:11" ht="12.75" customHeight="1">
      <c r="I1004" s="16"/>
      <c r="J1004" s="12"/>
      <c r="K1004" s="12"/>
    </row>
    <row r="1005" spans="9:11" ht="12.75" customHeight="1">
      <c r="I1005" s="16"/>
      <c r="J1005" s="12"/>
      <c r="K1005" s="12"/>
    </row>
    <row r="1006" spans="9:11" ht="12.75" customHeight="1">
      <c r="I1006" s="16"/>
      <c r="J1006" s="12"/>
      <c r="K1006" s="12"/>
    </row>
    <row r="1007" spans="9:11" ht="12.75" customHeight="1">
      <c r="I1007" s="16"/>
      <c r="J1007" s="12"/>
      <c r="K1007" s="12"/>
    </row>
    <row r="1008" spans="9:11" ht="12.75" customHeight="1">
      <c r="I1008" s="16"/>
      <c r="J1008" s="12"/>
      <c r="K1008" s="12"/>
    </row>
    <row r="1009" spans="9:11" ht="12.75" customHeight="1">
      <c r="I1009" s="16"/>
      <c r="J1009" s="12"/>
      <c r="K1009" s="12"/>
    </row>
    <row r="1010" spans="9:11" ht="12.75" customHeight="1">
      <c r="I1010" s="16"/>
      <c r="J1010" s="12"/>
      <c r="K1010" s="12"/>
    </row>
    <row r="1011" spans="9:11" ht="12.75" customHeight="1">
      <c r="I1011" s="16"/>
      <c r="J1011" s="12"/>
      <c r="K1011" s="12"/>
    </row>
    <row r="1012" spans="9:11" ht="12.75" customHeight="1">
      <c r="I1012" s="16"/>
      <c r="J1012" s="12"/>
      <c r="K1012" s="12"/>
    </row>
    <row r="1013" spans="9:11" ht="12.75" customHeight="1">
      <c r="I1013" s="16"/>
      <c r="J1013" s="12"/>
      <c r="K1013" s="12"/>
    </row>
    <row r="1014" spans="9:11" ht="12.75" customHeight="1">
      <c r="I1014" s="16"/>
      <c r="J1014" s="12"/>
      <c r="K1014" s="12"/>
    </row>
    <row r="1015" spans="9:11" ht="12.75" customHeight="1">
      <c r="I1015" s="16"/>
      <c r="J1015" s="12"/>
      <c r="K1015" s="12"/>
    </row>
    <row r="1016" spans="9:11" ht="12.75" customHeight="1">
      <c r="I1016" s="16"/>
      <c r="J1016" s="12"/>
      <c r="K1016" s="12"/>
    </row>
    <row r="1017" spans="9:11" ht="12.75" customHeight="1">
      <c r="I1017" s="16"/>
      <c r="J1017" s="12"/>
      <c r="K1017" s="12"/>
    </row>
    <row r="1018" spans="9:11" ht="12.75" customHeight="1">
      <c r="I1018" s="16"/>
      <c r="J1018" s="12"/>
      <c r="K1018" s="12"/>
    </row>
    <row r="1019" spans="9:11" ht="12.75" customHeight="1">
      <c r="I1019" s="16"/>
      <c r="J1019" s="12"/>
      <c r="K1019" s="12"/>
    </row>
    <row r="1020" spans="9:11" ht="12.75" customHeight="1">
      <c r="I1020" s="16"/>
      <c r="J1020" s="12"/>
      <c r="K1020" s="12"/>
    </row>
    <row r="1021" spans="9:11" ht="12.75" customHeight="1">
      <c r="I1021" s="16"/>
      <c r="J1021" s="12"/>
      <c r="K1021" s="12"/>
    </row>
    <row r="1022" spans="9:11" ht="12.75" customHeight="1">
      <c r="I1022" s="16"/>
      <c r="J1022" s="12"/>
      <c r="K1022" s="12"/>
    </row>
    <row r="1023" spans="9:11" ht="12.75" customHeight="1">
      <c r="I1023" s="16"/>
      <c r="J1023" s="12"/>
      <c r="K1023" s="12"/>
    </row>
    <row r="1024" spans="9:11" ht="12.75" customHeight="1">
      <c r="I1024" s="16"/>
      <c r="J1024" s="12"/>
      <c r="K1024" s="12"/>
    </row>
    <row r="1025" spans="9:11" ht="12.75" customHeight="1">
      <c r="I1025" s="16"/>
      <c r="J1025" s="12"/>
      <c r="K1025" s="12"/>
    </row>
    <row r="1026" spans="9:11" ht="12.75" customHeight="1">
      <c r="I1026" s="16"/>
      <c r="J1026" s="12"/>
      <c r="K1026" s="12"/>
    </row>
    <row r="1027" spans="9:11" ht="12.75" customHeight="1">
      <c r="I1027" s="16"/>
      <c r="J1027" s="12"/>
      <c r="K1027" s="12"/>
    </row>
    <row r="1028" spans="9:11" ht="12.75" customHeight="1">
      <c r="I1028" s="16"/>
      <c r="J1028" s="12"/>
      <c r="K1028" s="12"/>
    </row>
    <row r="1029" spans="9:11" ht="12.75" customHeight="1">
      <c r="I1029" s="16"/>
      <c r="J1029" s="12"/>
      <c r="K1029" s="12"/>
    </row>
    <row r="1030" spans="9:11" ht="12.75" customHeight="1">
      <c r="I1030" s="16"/>
      <c r="J1030" s="12"/>
      <c r="K1030" s="12"/>
    </row>
    <row r="1031" spans="9:11" ht="12.75" customHeight="1">
      <c r="I1031" s="16"/>
      <c r="J1031" s="12"/>
      <c r="K1031" s="12"/>
    </row>
    <row r="1032" spans="9:11" ht="12.75" customHeight="1">
      <c r="I1032" s="16"/>
      <c r="J1032" s="12"/>
      <c r="K1032" s="12"/>
    </row>
    <row r="1033" spans="9:11" ht="12.75" customHeight="1">
      <c r="I1033" s="16"/>
      <c r="J1033" s="12"/>
      <c r="K1033" s="12"/>
    </row>
    <row r="1034" spans="9:11" ht="12.75" customHeight="1">
      <c r="I1034" s="16"/>
      <c r="J1034" s="12"/>
      <c r="K1034" s="12"/>
    </row>
    <row r="1035" spans="9:11" ht="12.75" customHeight="1">
      <c r="I1035" s="16"/>
      <c r="J1035" s="12"/>
      <c r="K1035" s="12"/>
    </row>
    <row r="1036" spans="9:11" ht="12.75" customHeight="1">
      <c r="I1036" s="16"/>
      <c r="J1036" s="12"/>
      <c r="K1036" s="12"/>
    </row>
    <row r="1037" spans="9:11" ht="12.75" customHeight="1">
      <c r="I1037" s="16"/>
      <c r="J1037" s="12"/>
      <c r="K1037" s="12"/>
    </row>
    <row r="1038" spans="9:11" ht="12.75" customHeight="1">
      <c r="I1038" s="16"/>
      <c r="J1038" s="12"/>
      <c r="K1038" s="12"/>
    </row>
    <row r="1039" spans="9:11" ht="12.75" customHeight="1">
      <c r="I1039" s="16"/>
      <c r="J1039" s="12"/>
      <c r="K1039" s="12"/>
    </row>
    <row r="1040" spans="9:11" ht="12.75" customHeight="1">
      <c r="I1040" s="16"/>
      <c r="J1040" s="12"/>
      <c r="K1040" s="12"/>
    </row>
    <row r="1041" spans="9:11" ht="12.75" customHeight="1">
      <c r="I1041" s="16"/>
      <c r="J1041" s="12"/>
      <c r="K1041" s="12"/>
    </row>
    <row r="1042" spans="9:11" ht="12.75" customHeight="1">
      <c r="I1042" s="16"/>
      <c r="J1042" s="12"/>
      <c r="K1042" s="12"/>
    </row>
    <row r="1043" spans="9:11" ht="12.75" customHeight="1">
      <c r="I1043" s="16"/>
      <c r="J1043" s="12"/>
      <c r="K1043" s="12"/>
    </row>
    <row r="1044" spans="9:11" ht="12.75" customHeight="1">
      <c r="I1044" s="16"/>
      <c r="J1044" s="12"/>
      <c r="K1044" s="12"/>
    </row>
    <row r="1045" spans="9:11" ht="12.75" customHeight="1">
      <c r="I1045" s="16"/>
      <c r="J1045" s="12"/>
      <c r="K1045" s="12"/>
    </row>
    <row r="1046" spans="9:11" ht="12.75" customHeight="1">
      <c r="I1046" s="16"/>
      <c r="J1046" s="12"/>
      <c r="K1046" s="12"/>
    </row>
    <row r="1047" spans="9:11" ht="12.75" customHeight="1">
      <c r="I1047" s="16"/>
      <c r="J1047" s="12"/>
      <c r="K1047" s="12"/>
    </row>
    <row r="1048" spans="9:11" ht="12.75" customHeight="1">
      <c r="I1048" s="16"/>
      <c r="J1048" s="12"/>
      <c r="K1048" s="12"/>
    </row>
    <row r="1049" spans="9:11" ht="12.75" customHeight="1">
      <c r="I1049" s="16"/>
      <c r="J1049" s="12"/>
      <c r="K1049" s="12"/>
    </row>
    <row r="1050" spans="9:11" ht="12.75" customHeight="1">
      <c r="I1050" s="16"/>
      <c r="J1050" s="12"/>
      <c r="K1050" s="12"/>
    </row>
    <row r="1051" spans="9:11" ht="12.75" customHeight="1">
      <c r="I1051" s="16"/>
      <c r="J1051" s="12"/>
      <c r="K1051" s="12"/>
    </row>
    <row r="1052" spans="9:11" ht="12.75" customHeight="1">
      <c r="I1052" s="16"/>
      <c r="J1052" s="12"/>
      <c r="K1052" s="12"/>
    </row>
    <row r="1053" spans="9:11" ht="12.75" customHeight="1">
      <c r="I1053" s="16"/>
      <c r="J1053" s="12"/>
      <c r="K1053" s="12"/>
    </row>
    <row r="1054" spans="9:11" ht="12.75" customHeight="1">
      <c r="I1054" s="16"/>
      <c r="J1054" s="12"/>
      <c r="K1054" s="12"/>
    </row>
    <row r="1055" spans="9:11" ht="12.75" customHeight="1">
      <c r="I1055" s="16"/>
      <c r="J1055" s="12"/>
      <c r="K1055" s="12"/>
    </row>
    <row r="1056" spans="9:11" ht="12.75" customHeight="1">
      <c r="I1056" s="16"/>
      <c r="J1056" s="12"/>
      <c r="K1056" s="12"/>
    </row>
    <row r="1057" spans="9:11" ht="12.75" customHeight="1">
      <c r="I1057" s="16"/>
      <c r="J1057" s="12"/>
      <c r="K1057" s="12"/>
    </row>
    <row r="1058" spans="9:11" ht="12.75" customHeight="1">
      <c r="I1058" s="16"/>
      <c r="J1058" s="12"/>
      <c r="K1058" s="12"/>
    </row>
    <row r="1059" spans="9:11" ht="12.75" customHeight="1">
      <c r="I1059" s="16"/>
      <c r="J1059" s="12"/>
      <c r="K1059" s="12"/>
    </row>
    <row r="1060" spans="9:11" ht="12.75" customHeight="1">
      <c r="I1060" s="16"/>
      <c r="J1060" s="12"/>
      <c r="K1060" s="12"/>
    </row>
    <row r="1061" spans="9:11" ht="12.75" customHeight="1">
      <c r="I1061" s="16"/>
      <c r="J1061" s="12"/>
      <c r="K1061" s="12"/>
    </row>
    <row r="1062" spans="9:11" ht="12.75" customHeight="1">
      <c r="I1062" s="16"/>
      <c r="J1062" s="12"/>
      <c r="K1062" s="12"/>
    </row>
    <row r="1063" spans="9:11" ht="12.75" customHeight="1">
      <c r="I1063" s="16"/>
      <c r="J1063" s="12"/>
      <c r="K1063" s="12"/>
    </row>
    <row r="1064" spans="9:11" ht="12.75" customHeight="1">
      <c r="I1064" s="16"/>
      <c r="J1064" s="12"/>
      <c r="K1064" s="12"/>
    </row>
    <row r="1065" spans="9:11" ht="12.75" customHeight="1">
      <c r="I1065" s="16"/>
      <c r="J1065" s="12"/>
      <c r="K1065" s="12"/>
    </row>
    <row r="1066" spans="9:11" ht="12.75" customHeight="1">
      <c r="I1066" s="16"/>
      <c r="J1066" s="12"/>
      <c r="K1066" s="12"/>
    </row>
    <row r="1067" spans="9:11" ht="12.75" customHeight="1">
      <c r="I1067" s="16"/>
      <c r="J1067" s="12"/>
      <c r="K1067" s="12"/>
    </row>
    <row r="1068" spans="9:11" ht="12.75" customHeight="1">
      <c r="I1068" s="16"/>
      <c r="J1068" s="12"/>
      <c r="K1068" s="12"/>
    </row>
    <row r="1069" spans="9:11" ht="12.75" customHeight="1">
      <c r="I1069" s="16"/>
      <c r="J1069" s="12"/>
      <c r="K1069" s="12"/>
    </row>
    <row r="1070" spans="9:11" ht="12.75" customHeight="1">
      <c r="I1070" s="16"/>
      <c r="J1070" s="12"/>
      <c r="K1070" s="12"/>
    </row>
    <row r="1071" spans="9:11" ht="12.75" customHeight="1">
      <c r="I1071" s="16"/>
      <c r="J1071" s="12"/>
      <c r="K1071" s="12"/>
    </row>
    <row r="1072" spans="9:11" ht="12.75" customHeight="1">
      <c r="I1072" s="16"/>
      <c r="J1072" s="12"/>
      <c r="K1072" s="12"/>
    </row>
    <row r="1073" spans="9:11" ht="12.75" customHeight="1">
      <c r="I1073" s="16"/>
      <c r="J1073" s="12"/>
      <c r="K1073" s="12"/>
    </row>
    <row r="1074" spans="9:11" ht="12.75" customHeight="1">
      <c r="I1074" s="16"/>
      <c r="J1074" s="12"/>
      <c r="K1074" s="12"/>
    </row>
    <row r="1075" spans="9:11" ht="12.75" customHeight="1">
      <c r="I1075" s="16"/>
      <c r="J1075" s="12"/>
      <c r="K1075" s="12"/>
    </row>
    <row r="1076" spans="9:11" ht="12.75" customHeight="1">
      <c r="I1076" s="16"/>
      <c r="J1076" s="12"/>
      <c r="K1076" s="12"/>
    </row>
    <row r="1077" spans="9:11" ht="12.75" customHeight="1">
      <c r="I1077" s="16"/>
      <c r="J1077" s="12"/>
      <c r="K1077" s="12"/>
    </row>
    <row r="1078" spans="9:11" ht="12.75" customHeight="1">
      <c r="I1078" s="16"/>
      <c r="J1078" s="12"/>
      <c r="K1078" s="12"/>
    </row>
    <row r="1079" spans="9:11" ht="12.75" customHeight="1">
      <c r="I1079" s="16"/>
      <c r="J1079" s="12"/>
      <c r="K1079" s="12"/>
    </row>
    <row r="1080" spans="9:11" ht="12.75" customHeight="1">
      <c r="I1080" s="16"/>
      <c r="J1080" s="12"/>
      <c r="K1080" s="12"/>
    </row>
    <row r="1081" spans="9:11" ht="12.75" customHeight="1">
      <c r="I1081" s="16"/>
      <c r="J1081" s="12"/>
      <c r="K1081" s="12"/>
    </row>
    <row r="1082" spans="9:11" ht="12.75" customHeight="1">
      <c r="I1082" s="16"/>
      <c r="J1082" s="12"/>
      <c r="K1082" s="12"/>
    </row>
    <row r="1083" spans="9:11" ht="12.75" customHeight="1">
      <c r="I1083" s="16"/>
      <c r="J1083" s="12"/>
      <c r="K1083" s="12"/>
    </row>
    <row r="1084" spans="9:11" ht="12.75" customHeight="1">
      <c r="I1084" s="16"/>
      <c r="J1084" s="12"/>
      <c r="K1084" s="12"/>
    </row>
    <row r="1085" spans="9:11" ht="12.75" customHeight="1">
      <c r="I1085" s="16"/>
      <c r="J1085" s="12"/>
      <c r="K1085" s="12"/>
    </row>
    <row r="1086" spans="9:11" ht="12.75" customHeight="1">
      <c r="I1086" s="16"/>
      <c r="J1086" s="12"/>
      <c r="K1086" s="12"/>
    </row>
    <row r="1087" spans="9:11" ht="12.75" customHeight="1">
      <c r="I1087" s="16"/>
      <c r="J1087" s="12"/>
      <c r="K1087" s="12"/>
    </row>
    <row r="1088" spans="9:11" ht="12.75" customHeight="1">
      <c r="I1088" s="16"/>
      <c r="J1088" s="12"/>
      <c r="K1088" s="12"/>
    </row>
    <row r="1089" spans="9:11" ht="12.75" customHeight="1">
      <c r="I1089" s="16"/>
      <c r="J1089" s="12"/>
      <c r="K1089" s="12"/>
    </row>
    <row r="1090" spans="9:11" ht="12.75" customHeight="1">
      <c r="I1090" s="16"/>
      <c r="J1090" s="12"/>
      <c r="K1090" s="12"/>
    </row>
    <row r="1091" spans="9:11" ht="12.75" customHeight="1">
      <c r="I1091" s="16"/>
      <c r="J1091" s="12"/>
      <c r="K1091" s="12"/>
    </row>
    <row r="1092" spans="9:11" ht="12.75" customHeight="1">
      <c r="I1092" s="16"/>
      <c r="J1092" s="12"/>
      <c r="K1092" s="12"/>
    </row>
    <row r="1093" spans="9:11" ht="12.75" customHeight="1">
      <c r="I1093" s="16"/>
      <c r="J1093" s="12"/>
      <c r="K1093" s="12"/>
    </row>
    <row r="1094" spans="9:11" ht="12.75" customHeight="1">
      <c r="I1094" s="16"/>
      <c r="J1094" s="12"/>
      <c r="K1094" s="12"/>
    </row>
    <row r="1095" spans="9:11" ht="12.75" customHeight="1">
      <c r="I1095" s="16"/>
      <c r="J1095" s="12"/>
      <c r="K1095" s="12"/>
    </row>
    <row r="1096" spans="9:11" ht="12.75" customHeight="1">
      <c r="I1096" s="16"/>
      <c r="J1096" s="12"/>
      <c r="K1096" s="12"/>
    </row>
    <row r="1097" spans="9:11" ht="12.75" customHeight="1">
      <c r="I1097" s="16"/>
      <c r="J1097" s="12"/>
      <c r="K1097" s="12"/>
    </row>
    <row r="1098" spans="9:11" ht="12.75" customHeight="1">
      <c r="I1098" s="16"/>
      <c r="J1098" s="12"/>
      <c r="K1098" s="12"/>
    </row>
    <row r="1099" spans="9:11" ht="12.75" customHeight="1">
      <c r="I1099" s="16"/>
      <c r="J1099" s="12"/>
      <c r="K1099" s="12"/>
    </row>
    <row r="1100" spans="9:11" ht="12.75" customHeight="1">
      <c r="I1100" s="16"/>
      <c r="J1100" s="12"/>
      <c r="K1100" s="12"/>
    </row>
    <row r="1101" spans="9:11" ht="12.75" customHeight="1">
      <c r="I1101" s="16"/>
      <c r="J1101" s="12"/>
      <c r="K1101" s="12"/>
    </row>
    <row r="1102" spans="9:11" ht="12.75" customHeight="1">
      <c r="I1102" s="16"/>
      <c r="J1102" s="12"/>
      <c r="K1102" s="12"/>
    </row>
    <row r="1103" spans="9:11" ht="12.75" customHeight="1">
      <c r="I1103" s="16"/>
      <c r="J1103" s="12"/>
      <c r="K1103" s="12"/>
    </row>
    <row r="1104" spans="9:11" ht="12.75" customHeight="1">
      <c r="I1104" s="16"/>
      <c r="J1104" s="12"/>
      <c r="K1104" s="12"/>
    </row>
    <row r="1105" spans="9:11" ht="12.75" customHeight="1">
      <c r="I1105" s="16"/>
      <c r="J1105" s="12"/>
      <c r="K1105" s="12"/>
    </row>
    <row r="1106" spans="9:11" ht="12.75" customHeight="1">
      <c r="I1106" s="16"/>
      <c r="J1106" s="12"/>
      <c r="K1106" s="12"/>
    </row>
    <row r="1107" spans="9:11" ht="12.75" customHeight="1">
      <c r="I1107" s="16"/>
      <c r="J1107" s="12"/>
      <c r="K1107" s="12"/>
    </row>
    <row r="1108" spans="9:11" ht="12.75" customHeight="1">
      <c r="I1108" s="16"/>
      <c r="J1108" s="12"/>
      <c r="K1108" s="12"/>
    </row>
    <row r="1109" spans="9:11" ht="12.75" customHeight="1">
      <c r="I1109" s="16"/>
      <c r="J1109" s="12"/>
      <c r="K1109" s="12"/>
    </row>
    <row r="1110" spans="9:11" ht="12.75" customHeight="1">
      <c r="I1110" s="16"/>
      <c r="J1110" s="12"/>
      <c r="K1110" s="12"/>
    </row>
    <row r="1111" spans="9:11" ht="12.75" customHeight="1">
      <c r="I1111" s="16"/>
      <c r="J1111" s="12"/>
      <c r="K1111" s="12"/>
    </row>
    <row r="1112" spans="9:11" ht="12.75" customHeight="1">
      <c r="I1112" s="16"/>
      <c r="J1112" s="12"/>
      <c r="K1112" s="12"/>
    </row>
    <row r="1113" spans="9:11" ht="12.75" customHeight="1">
      <c r="I1113" s="16"/>
      <c r="J1113" s="12"/>
      <c r="K1113" s="12"/>
    </row>
    <row r="1114" spans="9:11" ht="12.75" customHeight="1">
      <c r="I1114" s="16"/>
      <c r="J1114" s="12"/>
      <c r="K1114" s="12"/>
    </row>
    <row r="1115" spans="9:11" ht="12.75" customHeight="1">
      <c r="I1115" s="16"/>
      <c r="J1115" s="12"/>
      <c r="K1115" s="12"/>
    </row>
    <row r="1116" spans="9:11" ht="12.75" customHeight="1">
      <c r="I1116" s="16"/>
      <c r="J1116" s="12"/>
      <c r="K1116" s="12"/>
    </row>
    <row r="1117" spans="9:11" ht="12.75" customHeight="1">
      <c r="I1117" s="16"/>
      <c r="J1117" s="12"/>
      <c r="K1117" s="12"/>
    </row>
    <row r="1118" spans="9:11" ht="12.75" customHeight="1">
      <c r="I1118" s="16"/>
      <c r="J1118" s="12"/>
      <c r="K1118" s="12"/>
    </row>
    <row r="1119" spans="9:11" ht="12.75" customHeight="1">
      <c r="I1119" s="16"/>
      <c r="J1119" s="12"/>
      <c r="K1119" s="12"/>
    </row>
    <row r="1120" spans="9:11" ht="12.75" customHeight="1">
      <c r="I1120" s="16"/>
      <c r="J1120" s="12"/>
      <c r="K1120" s="12"/>
    </row>
    <row r="1121" spans="9:11" ht="12.75" customHeight="1">
      <c r="I1121" s="16"/>
      <c r="J1121" s="12"/>
      <c r="K1121" s="12"/>
    </row>
    <row r="1122" spans="9:11" ht="12.75" customHeight="1">
      <c r="I1122" s="16"/>
      <c r="J1122" s="12"/>
      <c r="K1122" s="12"/>
    </row>
    <row r="1123" spans="9:11" ht="12.75" customHeight="1">
      <c r="I1123" s="16"/>
      <c r="J1123" s="12"/>
      <c r="K1123" s="12"/>
    </row>
    <row r="1124" spans="9:11" ht="12.75" customHeight="1">
      <c r="I1124" s="16"/>
      <c r="J1124" s="12"/>
      <c r="K1124" s="12"/>
    </row>
    <row r="1125" spans="9:11" ht="12.75" customHeight="1">
      <c r="I1125" s="16"/>
      <c r="J1125" s="12"/>
      <c r="K1125" s="12"/>
    </row>
    <row r="1126" spans="9:11" ht="12.75" customHeight="1">
      <c r="I1126" s="16"/>
      <c r="J1126" s="12"/>
      <c r="K1126" s="12"/>
    </row>
    <row r="1127" spans="9:11" ht="12.75" customHeight="1">
      <c r="I1127" s="16"/>
      <c r="J1127" s="12"/>
      <c r="K1127" s="12"/>
    </row>
    <row r="1128" spans="9:11" ht="12.75" customHeight="1">
      <c r="I1128" s="16"/>
      <c r="J1128" s="12"/>
      <c r="K1128" s="12"/>
    </row>
    <row r="1129" spans="9:11" ht="12.75" customHeight="1">
      <c r="I1129" s="16"/>
      <c r="J1129" s="12"/>
      <c r="K1129" s="12"/>
    </row>
    <row r="1130" spans="9:11" ht="12.75" customHeight="1">
      <c r="I1130" s="16"/>
      <c r="J1130" s="12"/>
      <c r="K1130" s="12"/>
    </row>
    <row r="1131" spans="9:11" ht="12.75" customHeight="1">
      <c r="I1131" s="16"/>
      <c r="J1131" s="12"/>
      <c r="K1131" s="12"/>
    </row>
    <row r="1132" spans="9:11" ht="12.75" customHeight="1">
      <c r="I1132" s="16"/>
      <c r="J1132" s="12"/>
      <c r="K1132" s="12"/>
    </row>
    <row r="1133" spans="9:11" ht="12.75" customHeight="1">
      <c r="I1133" s="16"/>
      <c r="J1133" s="12"/>
      <c r="K1133" s="12"/>
    </row>
    <row r="1134" spans="9:11" ht="12.75" customHeight="1">
      <c r="I1134" s="16"/>
      <c r="J1134" s="12"/>
      <c r="K1134" s="12"/>
    </row>
    <row r="1135" spans="9:11" ht="12.75" customHeight="1">
      <c r="I1135" s="16"/>
      <c r="J1135" s="12"/>
      <c r="K1135" s="12"/>
    </row>
    <row r="1136" spans="9:11" ht="12.75" customHeight="1">
      <c r="I1136" s="16"/>
      <c r="J1136" s="12"/>
      <c r="K1136" s="12"/>
    </row>
    <row r="1137" spans="9:11" ht="12.75" customHeight="1">
      <c r="I1137" s="16"/>
      <c r="J1137" s="12"/>
      <c r="K1137" s="12"/>
    </row>
    <row r="1138" spans="9:11" ht="12.75" customHeight="1">
      <c r="I1138" s="16"/>
      <c r="J1138" s="12"/>
      <c r="K1138" s="12"/>
    </row>
    <row r="1139" spans="9:11" ht="12.75" customHeight="1">
      <c r="I1139" s="16"/>
      <c r="J1139" s="12"/>
      <c r="K1139" s="12"/>
    </row>
    <row r="1140" spans="9:11" ht="12.75" customHeight="1">
      <c r="I1140" s="16"/>
      <c r="J1140" s="12"/>
      <c r="K1140" s="12"/>
    </row>
    <row r="1141" spans="9:11" ht="12.75" customHeight="1">
      <c r="I1141" s="16"/>
      <c r="J1141" s="12"/>
      <c r="K1141" s="12"/>
    </row>
    <row r="1142" spans="9:11" ht="12.75" customHeight="1">
      <c r="I1142" s="16"/>
      <c r="J1142" s="12"/>
      <c r="K1142" s="12"/>
    </row>
    <row r="1143" spans="9:11" ht="12.75" customHeight="1">
      <c r="I1143" s="16"/>
      <c r="J1143" s="12"/>
      <c r="K1143" s="12"/>
    </row>
    <row r="1144" spans="9:11" ht="12.75" customHeight="1">
      <c r="I1144" s="16"/>
      <c r="J1144" s="12"/>
      <c r="K1144" s="12"/>
    </row>
    <row r="1145" spans="9:11" ht="12.75" customHeight="1">
      <c r="I1145" s="16"/>
      <c r="J1145" s="12"/>
      <c r="K1145" s="12"/>
    </row>
    <row r="1146" spans="9:11" ht="12.75" customHeight="1">
      <c r="I1146" s="16"/>
      <c r="J1146" s="12"/>
      <c r="K1146" s="12"/>
    </row>
    <row r="1147" spans="9:11" ht="12.75" customHeight="1">
      <c r="I1147" s="16"/>
      <c r="J1147" s="12"/>
      <c r="K1147" s="12"/>
    </row>
    <row r="1148" spans="9:11" ht="12.75" customHeight="1">
      <c r="I1148" s="16"/>
      <c r="J1148" s="12"/>
      <c r="K1148" s="12"/>
    </row>
    <row r="1149" spans="9:11" ht="12.75" customHeight="1">
      <c r="I1149" s="16"/>
      <c r="J1149" s="12"/>
      <c r="K1149" s="12"/>
    </row>
    <row r="1150" spans="9:11" ht="12.75" customHeight="1">
      <c r="I1150" s="16"/>
      <c r="J1150" s="12"/>
      <c r="K1150" s="12"/>
    </row>
    <row r="1151" spans="9:11" ht="12.75" customHeight="1">
      <c r="I1151" s="16"/>
      <c r="J1151" s="12"/>
      <c r="K1151" s="12"/>
    </row>
    <row r="1152" spans="9:11" ht="12.75" customHeight="1">
      <c r="I1152" s="16"/>
      <c r="J1152" s="12"/>
      <c r="K1152" s="12"/>
    </row>
    <row r="1153" spans="9:11" ht="12.75" customHeight="1">
      <c r="I1153" s="16"/>
      <c r="J1153" s="12"/>
      <c r="K1153" s="12"/>
    </row>
    <row r="1154" spans="9:11" ht="12.75" customHeight="1">
      <c r="I1154" s="16"/>
      <c r="J1154" s="12"/>
      <c r="K1154" s="12"/>
    </row>
    <row r="1155" spans="9:11" ht="12.75" customHeight="1">
      <c r="I1155" s="16"/>
      <c r="J1155" s="12"/>
      <c r="K1155" s="12"/>
    </row>
    <row r="1156" spans="9:11" ht="12.75" customHeight="1">
      <c r="I1156" s="16"/>
      <c r="J1156" s="12"/>
      <c r="K1156" s="12"/>
    </row>
    <row r="1157" spans="9:11" ht="12.75" customHeight="1">
      <c r="I1157" s="16"/>
      <c r="J1157" s="12"/>
      <c r="K1157" s="12"/>
    </row>
    <row r="1158" spans="9:11" ht="12.75" customHeight="1">
      <c r="I1158" s="16"/>
      <c r="J1158" s="12"/>
      <c r="K1158" s="12"/>
    </row>
    <row r="1159" spans="9:11" ht="12.75" customHeight="1">
      <c r="I1159" s="16"/>
      <c r="J1159" s="12"/>
      <c r="K1159" s="12"/>
    </row>
    <row r="1160" spans="9:11" ht="12.75" customHeight="1">
      <c r="I1160" s="16"/>
      <c r="J1160" s="12"/>
      <c r="K1160" s="12"/>
    </row>
    <row r="1161" spans="9:11" ht="12.75" customHeight="1">
      <c r="I1161" s="16"/>
      <c r="J1161" s="12"/>
      <c r="K1161" s="12"/>
    </row>
    <row r="1162" spans="9:11" ht="12.75" customHeight="1">
      <c r="I1162" s="16"/>
      <c r="J1162" s="12"/>
      <c r="K1162" s="12"/>
    </row>
    <row r="1163" spans="9:11" ht="12.75" customHeight="1">
      <c r="I1163" s="16"/>
      <c r="J1163" s="12"/>
      <c r="K1163" s="12"/>
    </row>
    <row r="1164" spans="9:11" ht="12.75" customHeight="1">
      <c r="I1164" s="16"/>
      <c r="J1164" s="12"/>
      <c r="K1164" s="12"/>
    </row>
    <row r="1165" spans="9:11" ht="12.75" customHeight="1">
      <c r="I1165" s="16"/>
      <c r="J1165" s="12"/>
      <c r="K1165" s="12"/>
    </row>
    <row r="1166" spans="9:11" ht="12.75" customHeight="1">
      <c r="I1166" s="16"/>
      <c r="J1166" s="12"/>
      <c r="K1166" s="12"/>
    </row>
    <row r="1167" spans="9:11" ht="12.75" customHeight="1">
      <c r="I1167" s="16"/>
      <c r="J1167" s="12"/>
      <c r="K1167" s="12"/>
    </row>
    <row r="1168" spans="9:11" ht="12.75" customHeight="1">
      <c r="I1168" s="16"/>
      <c r="J1168" s="12"/>
      <c r="K1168" s="12"/>
    </row>
    <row r="1169" spans="9:11" ht="12.75" customHeight="1">
      <c r="I1169" s="16"/>
      <c r="J1169" s="12"/>
      <c r="K1169" s="12"/>
    </row>
    <row r="1170" spans="9:11" ht="12.75" customHeight="1">
      <c r="I1170" s="16"/>
      <c r="J1170" s="12"/>
      <c r="K1170" s="12"/>
    </row>
    <row r="1171" spans="9:11" ht="12.75" customHeight="1">
      <c r="I1171" s="16"/>
      <c r="J1171" s="12"/>
      <c r="K1171" s="12"/>
    </row>
    <row r="1172" spans="9:11" ht="12.75" customHeight="1">
      <c r="I1172" s="16"/>
      <c r="J1172" s="12"/>
      <c r="K1172" s="12"/>
    </row>
    <row r="1173" spans="9:11" ht="12.75" customHeight="1">
      <c r="I1173" s="16"/>
      <c r="J1173" s="12"/>
      <c r="K1173" s="12"/>
    </row>
    <row r="1174" spans="9:11" ht="12.75" customHeight="1">
      <c r="I1174" s="16"/>
      <c r="J1174" s="12"/>
      <c r="K1174" s="12"/>
    </row>
    <row r="1175" spans="9:11" ht="12.75" customHeight="1">
      <c r="I1175" s="16"/>
      <c r="J1175" s="12"/>
      <c r="K1175" s="12"/>
    </row>
    <row r="1176" spans="9:11" ht="12.75" customHeight="1">
      <c r="I1176" s="16"/>
      <c r="J1176" s="12"/>
      <c r="K1176" s="12"/>
    </row>
    <row r="1177" spans="9:11" ht="12.75" customHeight="1">
      <c r="I1177" s="16"/>
      <c r="J1177" s="12"/>
      <c r="K1177" s="12"/>
    </row>
    <row r="1178" spans="9:11" ht="12.75" customHeight="1">
      <c r="I1178" s="16"/>
      <c r="J1178" s="12"/>
      <c r="K1178" s="12"/>
    </row>
    <row r="1179" spans="9:11" ht="12.75" customHeight="1">
      <c r="I1179" s="16"/>
      <c r="J1179" s="12"/>
      <c r="K1179" s="12"/>
    </row>
    <row r="1180" spans="9:11" ht="12.75" customHeight="1">
      <c r="I1180" s="16"/>
      <c r="J1180" s="12"/>
      <c r="K1180" s="12"/>
    </row>
    <row r="1181" spans="9:11" ht="12.75" customHeight="1">
      <c r="I1181" s="16"/>
      <c r="J1181" s="12"/>
      <c r="K1181" s="12"/>
    </row>
    <row r="1182" spans="9:11" ht="12.75" customHeight="1">
      <c r="I1182" s="16"/>
      <c r="J1182" s="12"/>
      <c r="K1182" s="12"/>
    </row>
    <row r="1183" spans="9:11" ht="12.75" customHeight="1">
      <c r="I1183" s="16"/>
      <c r="J1183" s="12"/>
      <c r="K1183" s="12"/>
    </row>
    <row r="1184" spans="9:11" ht="12.75" customHeight="1">
      <c r="I1184" s="16"/>
      <c r="J1184" s="12"/>
      <c r="K1184" s="12"/>
    </row>
    <row r="1185" spans="9:11" ht="12.75" customHeight="1">
      <c r="I1185" s="16"/>
      <c r="J1185" s="12"/>
      <c r="K1185" s="12"/>
    </row>
    <row r="1186" spans="9:11" ht="12.75" customHeight="1">
      <c r="I1186" s="16"/>
      <c r="J1186" s="12"/>
      <c r="K1186" s="12"/>
    </row>
    <row r="1187" spans="9:11" ht="12.75" customHeight="1">
      <c r="I1187" s="16"/>
      <c r="J1187" s="12"/>
      <c r="K1187" s="12"/>
    </row>
    <row r="1188" spans="9:11" ht="12.75" customHeight="1">
      <c r="I1188" s="16"/>
      <c r="J1188" s="12"/>
      <c r="K1188" s="12"/>
    </row>
    <row r="1189" spans="9:11" ht="12.75" customHeight="1">
      <c r="I1189" s="16"/>
      <c r="J1189" s="12"/>
      <c r="K1189" s="12"/>
    </row>
    <row r="1190" spans="9:11" ht="12.75" customHeight="1">
      <c r="I1190" s="16"/>
      <c r="J1190" s="12"/>
      <c r="K1190" s="12"/>
    </row>
    <row r="1191" spans="9:11" ht="12.75" customHeight="1">
      <c r="I1191" s="16"/>
      <c r="J1191" s="12"/>
      <c r="K1191" s="12"/>
    </row>
    <row r="1192" spans="9:11" ht="12.75" customHeight="1">
      <c r="I1192" s="16"/>
      <c r="J1192" s="12"/>
      <c r="K1192" s="12"/>
    </row>
    <row r="1193" spans="9:11" ht="12.75" customHeight="1">
      <c r="I1193" s="16"/>
      <c r="J1193" s="12"/>
      <c r="K1193" s="12"/>
    </row>
    <row r="1194" spans="9:11" ht="12.75" customHeight="1">
      <c r="I1194" s="16"/>
      <c r="J1194" s="12"/>
      <c r="K1194" s="12"/>
    </row>
    <row r="1195" spans="9:11" ht="12.75" customHeight="1">
      <c r="I1195" s="16"/>
      <c r="J1195" s="12"/>
      <c r="K1195" s="12"/>
    </row>
  </sheetData>
  <customSheetViews>
    <customSheetView guid="{BCC6E250-BE62-4BDD-B690-C1A625D8B144}" scale="75" showPageBreaks="1" printArea="1" hiddenColumns="1" view="pageBreakPreview" showRuler="0">
      <selection activeCell="D16" sqref="D16"/>
      <colBreaks count="1" manualBreakCount="1">
        <brk id="4" max="1048575" man="1"/>
      </colBreaks>
      <pageMargins left="0.2" right="0.2" top="1.19" bottom="0.69" header="0.25" footer="0.25"/>
      <printOptions horizontalCentered="1"/>
      <pageSetup scale="85" firstPageNumber="20" orientation="portrait" r:id="rId1"/>
      <headerFooter alignWithMargins="0">
        <oddHeader>&amp;L&amp;"Garamond,Regular"&amp;D &amp;T&amp;C
&amp;"Garamond,Bold"&amp;16Attachment H-1B
Operating Budget
Houston Center for the Arts&amp;R&amp;"Garamond,Regular"City of Houston
Operations and Maintenance RFP</oddHeader>
        <oddFooter xml:space="preserve">&amp;R&amp;"Garamond,Regular"&amp;9Page 15
</oddFooter>
      </headerFooter>
    </customSheetView>
  </customSheetViews>
  <phoneticPr fontId="0" type="noConversion"/>
  <printOptions horizontalCentered="1" verticalCentered="1"/>
  <pageMargins left="0.2" right="0.2" top="1.44" bottom="0.69" header="0.25" footer="0.25"/>
  <pageSetup scale="95" firstPageNumber="20" orientation="portrait" r:id="rId2"/>
  <headerFooter alignWithMargins="0">
    <oddHeader>&amp;L&amp;9&amp;D &amp;T&amp;C&amp;"Garamond,Regular"&amp;16
&amp;"Garamond,Bold"Attachment H-1B
Operating Budget
Miller Outdoor Theatre&amp;R&amp;9Houston First Corporation
Operations and Maintenance RFP</oddHeader>
    <oddFooter xml:space="preserve">&amp;R&amp;9Page 21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195"/>
  <sheetViews>
    <sheetView view="pageLayout" zoomScaleNormal="100" zoomScaleSheetLayoutView="100" workbookViewId="0">
      <selection activeCell="D38" sqref="D38"/>
    </sheetView>
  </sheetViews>
  <sheetFormatPr defaultColWidth="10.7109375" defaultRowHeight="12.75" customHeight="1"/>
  <cols>
    <col min="1" max="1" width="19" style="1" bestFit="1" customWidth="1"/>
    <col min="2" max="2" width="38.7109375" style="19" customWidth="1"/>
    <col min="3" max="3" width="2" style="17" customWidth="1"/>
    <col min="4" max="4" width="14" style="4" customWidth="1"/>
    <col min="5" max="5" width="17.140625" style="6" customWidth="1"/>
    <col min="6" max="6" width="16.5703125" style="6" customWidth="1"/>
    <col min="7" max="7" width="3.42578125" style="6" customWidth="1"/>
    <col min="8" max="9" width="13.140625" style="6" customWidth="1"/>
    <col min="10" max="10" width="13" style="7" customWidth="1"/>
    <col min="11" max="11" width="14" style="7" customWidth="1"/>
    <col min="12" max="16384" width="10.7109375" style="7"/>
  </cols>
  <sheetData>
    <row r="2" spans="1:12" ht="12.75" customHeight="1">
      <c r="B2" s="2"/>
      <c r="C2" s="3"/>
    </row>
    <row r="4" spans="1:12" ht="31.5" customHeight="1">
      <c r="A4" s="382" t="s">
        <v>83</v>
      </c>
      <c r="B4" s="382" t="s">
        <v>0</v>
      </c>
      <c r="C4" s="382"/>
      <c r="D4" s="383" t="s">
        <v>82</v>
      </c>
      <c r="E4" s="421" t="s">
        <v>98</v>
      </c>
      <c r="F4" s="9"/>
      <c r="G4" s="10"/>
      <c r="H4" s="10"/>
      <c r="I4" s="11"/>
      <c r="J4" s="4"/>
      <c r="K4" s="12"/>
      <c r="L4" s="13"/>
    </row>
    <row r="5" spans="1:12" ht="12.75" customHeight="1">
      <c r="A5" s="385"/>
      <c r="B5" s="386"/>
      <c r="C5" s="386"/>
      <c r="D5" s="387"/>
      <c r="E5" s="423"/>
      <c r="F5" s="9"/>
      <c r="G5" s="10"/>
      <c r="H5" s="10"/>
      <c r="I5" s="11"/>
      <c r="J5" s="4"/>
      <c r="K5" s="12"/>
      <c r="L5" s="13"/>
    </row>
    <row r="6" spans="1:12" ht="12.75" customHeight="1">
      <c r="A6" s="389">
        <v>41000</v>
      </c>
      <c r="B6" s="390" t="s">
        <v>3</v>
      </c>
      <c r="C6" s="386"/>
      <c r="D6" s="391"/>
      <c r="E6" s="425"/>
      <c r="F6" s="5"/>
      <c r="G6" s="14"/>
      <c r="H6" s="15"/>
      <c r="I6" s="16"/>
      <c r="J6" s="12"/>
      <c r="K6" s="12"/>
    </row>
    <row r="7" spans="1:12" ht="12.75" customHeight="1">
      <c r="A7" s="393">
        <v>41300</v>
      </c>
      <c r="B7" s="394" t="s">
        <v>4</v>
      </c>
      <c r="C7" s="395"/>
      <c r="D7" s="396"/>
      <c r="E7" s="427"/>
      <c r="F7" s="5"/>
      <c r="G7" s="14"/>
      <c r="H7" s="15"/>
      <c r="I7" s="16"/>
      <c r="J7" s="12"/>
      <c r="K7" s="12"/>
    </row>
    <row r="8" spans="1:12" ht="12.75" customHeight="1">
      <c r="A8" s="393">
        <v>41400</v>
      </c>
      <c r="B8" s="394" t="s">
        <v>5</v>
      </c>
      <c r="C8" s="395"/>
      <c r="D8" s="396"/>
      <c r="E8" s="427"/>
      <c r="F8" s="5"/>
      <c r="G8" s="14"/>
      <c r="H8" s="15"/>
      <c r="I8" s="16"/>
      <c r="J8" s="12"/>
      <c r="K8" s="12"/>
    </row>
    <row r="9" spans="1:12" ht="12.75" customHeight="1">
      <c r="A9" s="393">
        <v>41500</v>
      </c>
      <c r="B9" s="394" t="s">
        <v>6</v>
      </c>
      <c r="C9" s="395"/>
      <c r="D9" s="396"/>
      <c r="E9" s="427"/>
      <c r="F9" s="5"/>
      <c r="G9" s="14"/>
      <c r="H9" s="15"/>
      <c r="I9" s="16"/>
      <c r="J9" s="12"/>
      <c r="K9" s="12"/>
    </row>
    <row r="10" spans="1:12" ht="12.75" customHeight="1">
      <c r="A10" s="393">
        <v>41600</v>
      </c>
      <c r="B10" s="394" t="s">
        <v>7</v>
      </c>
      <c r="C10" s="395"/>
      <c r="D10" s="396"/>
      <c r="E10" s="427"/>
      <c r="F10" s="5"/>
      <c r="G10" s="14"/>
      <c r="H10" s="15"/>
      <c r="I10" s="16"/>
      <c r="J10" s="12"/>
      <c r="K10" s="12"/>
    </row>
    <row r="11" spans="1:12" ht="12.75" customHeight="1">
      <c r="A11" s="393">
        <v>41700</v>
      </c>
      <c r="B11" s="394" t="s">
        <v>8</v>
      </c>
      <c r="C11" s="395"/>
      <c r="D11" s="396"/>
      <c r="E11" s="427"/>
      <c r="F11" s="5"/>
      <c r="G11" s="14"/>
      <c r="H11" s="15"/>
      <c r="I11" s="16"/>
      <c r="J11" s="12"/>
      <c r="K11" s="12"/>
    </row>
    <row r="12" spans="1:12" ht="12.75" customHeight="1">
      <c r="A12" s="393">
        <v>41800</v>
      </c>
      <c r="B12" s="394" t="s">
        <v>9</v>
      </c>
      <c r="C12" s="395"/>
      <c r="D12" s="396"/>
      <c r="E12" s="427"/>
      <c r="F12" s="5"/>
      <c r="G12" s="14"/>
      <c r="H12" s="15"/>
      <c r="I12" s="16"/>
      <c r="J12" s="12"/>
      <c r="K12" s="12"/>
    </row>
    <row r="13" spans="1:12" ht="12.75" customHeight="1">
      <c r="A13" s="393">
        <v>41850</v>
      </c>
      <c r="B13" s="394" t="s">
        <v>10</v>
      </c>
      <c r="C13" s="395"/>
      <c r="D13" s="396"/>
      <c r="E13" s="428"/>
      <c r="F13" s="5"/>
      <c r="G13" s="14"/>
      <c r="H13" s="18"/>
      <c r="I13" s="16"/>
      <c r="J13" s="12"/>
      <c r="K13" s="12"/>
    </row>
    <row r="14" spans="1:12" ht="12.75" customHeight="1">
      <c r="A14" s="393">
        <v>41900</v>
      </c>
      <c r="B14" s="394" t="s">
        <v>11</v>
      </c>
      <c r="C14" s="395"/>
      <c r="D14" s="396"/>
      <c r="E14" s="427"/>
      <c r="F14" s="5"/>
      <c r="G14" s="14"/>
      <c r="H14" s="15"/>
      <c r="I14" s="16"/>
      <c r="J14" s="12"/>
      <c r="K14" s="12"/>
      <c r="L14" s="14"/>
    </row>
    <row r="15" spans="1:12" ht="12.75" customHeight="1">
      <c r="A15" s="399"/>
      <c r="B15" s="441" t="s">
        <v>149</v>
      </c>
      <c r="C15" s="395"/>
      <c r="D15" s="401">
        <f>SUM(D7:D14)</f>
        <v>0</v>
      </c>
      <c r="E15" s="427"/>
      <c r="F15" s="5"/>
      <c r="G15" s="14"/>
      <c r="H15" s="15"/>
      <c r="I15" s="16"/>
      <c r="J15" s="12"/>
      <c r="K15" s="12"/>
      <c r="L15" s="14"/>
    </row>
    <row r="16" spans="1:12" ht="12.75" customHeight="1">
      <c r="A16" s="393">
        <v>41100</v>
      </c>
      <c r="B16" s="394" t="s">
        <v>2</v>
      </c>
      <c r="C16" s="395"/>
      <c r="D16" s="402">
        <f>'H-1A HCA'!J10</f>
        <v>0</v>
      </c>
      <c r="E16" s="427"/>
      <c r="F16" s="5"/>
      <c r="G16" s="14"/>
      <c r="H16" s="15"/>
      <c r="I16" s="16"/>
      <c r="J16" s="12"/>
      <c r="K16" s="12"/>
    </row>
    <row r="17" spans="1:12" ht="12.75" customHeight="1">
      <c r="A17" s="399"/>
      <c r="B17" s="390" t="s">
        <v>12</v>
      </c>
      <c r="C17" s="395"/>
      <c r="D17" s="401">
        <f>SUM(D15:D16)</f>
        <v>0</v>
      </c>
      <c r="E17" s="427"/>
      <c r="G17" s="14"/>
      <c r="I17" s="16"/>
      <c r="J17" s="12"/>
      <c r="K17" s="12"/>
    </row>
    <row r="18" spans="1:12" ht="12.75" customHeight="1">
      <c r="A18" s="399"/>
      <c r="B18" s="403"/>
      <c r="C18" s="395"/>
      <c r="D18" s="391"/>
      <c r="E18" s="425"/>
      <c r="G18" s="14"/>
      <c r="I18" s="16"/>
      <c r="J18" s="12"/>
      <c r="K18" s="12"/>
    </row>
    <row r="19" spans="1:12" ht="12.75" customHeight="1">
      <c r="A19" s="389">
        <v>45000</v>
      </c>
      <c r="B19" s="404" t="s">
        <v>13</v>
      </c>
      <c r="C19" s="386"/>
      <c r="D19" s="391"/>
      <c r="E19" s="425"/>
      <c r="G19" s="14"/>
      <c r="I19" s="16"/>
      <c r="J19" s="12"/>
      <c r="K19" s="12"/>
    </row>
    <row r="20" spans="1:12" ht="12.75" customHeight="1">
      <c r="A20" s="393">
        <v>45200</v>
      </c>
      <c r="B20" s="394" t="s">
        <v>14</v>
      </c>
      <c r="C20" s="395"/>
      <c r="D20" s="396"/>
      <c r="E20" s="427"/>
      <c r="F20" s="5"/>
      <c r="G20" s="14"/>
      <c r="H20" s="15"/>
      <c r="I20" s="16"/>
      <c r="J20" s="12"/>
      <c r="K20" s="12"/>
    </row>
    <row r="21" spans="1:12" ht="12.75" customHeight="1">
      <c r="A21" s="393">
        <v>45300</v>
      </c>
      <c r="B21" s="394" t="s">
        <v>15</v>
      </c>
      <c r="C21" s="395"/>
      <c r="D21" s="405">
        <f>+D22+D23</f>
        <v>0</v>
      </c>
      <c r="E21" s="427"/>
      <c r="F21" s="5"/>
      <c r="G21" s="14"/>
      <c r="H21" s="15"/>
      <c r="I21" s="16"/>
      <c r="J21" s="12"/>
      <c r="K21" s="12"/>
    </row>
    <row r="22" spans="1:12" ht="12.75" customHeight="1">
      <c r="A22" s="393">
        <v>45310</v>
      </c>
      <c r="B22" s="406" t="s">
        <v>16</v>
      </c>
      <c r="C22" s="395"/>
      <c r="D22" s="402">
        <f>'H-1C Year1'!J27</f>
        <v>0</v>
      </c>
      <c r="E22" s="427"/>
      <c r="F22" s="5"/>
      <c r="G22" s="14"/>
      <c r="H22" s="15"/>
      <c r="I22" s="16"/>
      <c r="J22" s="12"/>
      <c r="K22" s="12"/>
    </row>
    <row r="23" spans="1:12" ht="12.75" customHeight="1">
      <c r="A23" s="393">
        <v>45320</v>
      </c>
      <c r="B23" s="406" t="s">
        <v>17</v>
      </c>
      <c r="C23" s="395"/>
      <c r="D23" s="402">
        <f>'H-1C Year1'!J28</f>
        <v>0</v>
      </c>
      <c r="E23" s="427"/>
      <c r="F23" s="5"/>
      <c r="G23" s="14"/>
      <c r="H23" s="15"/>
      <c r="I23" s="16"/>
      <c r="J23" s="12"/>
      <c r="K23" s="12"/>
    </row>
    <row r="24" spans="1:12" ht="12.75" customHeight="1">
      <c r="A24" s="393">
        <v>45400</v>
      </c>
      <c r="B24" s="394" t="s">
        <v>18</v>
      </c>
      <c r="C24" s="395"/>
      <c r="D24" s="396"/>
      <c r="E24" s="428"/>
      <c r="F24" s="5"/>
      <c r="G24" s="14"/>
      <c r="H24" s="18"/>
      <c r="I24" s="16"/>
      <c r="J24" s="12"/>
      <c r="K24" s="12"/>
    </row>
    <row r="25" spans="1:12" ht="12.75" customHeight="1">
      <c r="A25" s="393">
        <v>45500</v>
      </c>
      <c r="B25" s="394" t="s">
        <v>19</v>
      </c>
      <c r="C25" s="395"/>
      <c r="D25" s="396"/>
      <c r="E25" s="427"/>
      <c r="F25" s="5"/>
      <c r="G25" s="14"/>
      <c r="H25" s="15"/>
      <c r="I25" s="16"/>
      <c r="J25" s="12"/>
      <c r="K25" s="12"/>
      <c r="L25" s="22"/>
    </row>
    <row r="26" spans="1:12" ht="12.75" customHeight="1">
      <c r="A26" s="393">
        <v>45600</v>
      </c>
      <c r="B26" s="394" t="s">
        <v>20</v>
      </c>
      <c r="C26" s="395"/>
      <c r="D26" s="396"/>
      <c r="E26" s="428"/>
      <c r="F26" s="5"/>
      <c r="G26" s="14"/>
      <c r="H26" s="18"/>
      <c r="I26" s="16"/>
      <c r="J26" s="12"/>
      <c r="K26" s="12"/>
      <c r="L26" s="23"/>
    </row>
    <row r="27" spans="1:12" s="32" customFormat="1" ht="12.75" customHeight="1">
      <c r="A27" s="393">
        <v>45700</v>
      </c>
      <c r="B27" s="394" t="s">
        <v>21</v>
      </c>
      <c r="C27" s="395"/>
      <c r="D27" s="442"/>
      <c r="E27" s="427"/>
      <c r="F27" s="6"/>
      <c r="G27" s="14"/>
      <c r="H27" s="6"/>
      <c r="I27" s="16"/>
      <c r="J27" s="30"/>
      <c r="K27" s="30"/>
      <c r="L27" s="31"/>
    </row>
    <row r="28" spans="1:12" ht="12.75" customHeight="1">
      <c r="A28" s="393">
        <v>45800</v>
      </c>
      <c r="B28" s="394" t="s">
        <v>22</v>
      </c>
      <c r="C28" s="395"/>
      <c r="D28" s="402">
        <f>'H-2'!J16</f>
        <v>0</v>
      </c>
      <c r="E28" s="427"/>
      <c r="F28" s="5"/>
      <c r="G28" s="14"/>
      <c r="H28" s="15"/>
      <c r="I28" s="16"/>
      <c r="J28" s="12"/>
      <c r="K28" s="12"/>
      <c r="L28" s="23"/>
    </row>
    <row r="29" spans="1:12" ht="12.75" customHeight="1">
      <c r="A29" s="399"/>
      <c r="B29" s="441" t="s">
        <v>149</v>
      </c>
      <c r="C29" s="395"/>
      <c r="D29" s="401">
        <f>+D20+D21+D24+D25+D26+D27+D28</f>
        <v>0</v>
      </c>
      <c r="E29" s="427"/>
      <c r="F29" s="5"/>
      <c r="G29" s="14"/>
      <c r="H29" s="15"/>
      <c r="I29" s="16"/>
      <c r="J29" s="12"/>
      <c r="K29" s="12"/>
      <c r="L29" s="23"/>
    </row>
    <row r="30" spans="1:12" ht="12.75" customHeight="1">
      <c r="A30" s="393">
        <v>45100</v>
      </c>
      <c r="B30" s="394" t="s">
        <v>2</v>
      </c>
      <c r="C30" s="395"/>
      <c r="D30" s="402">
        <f>'H-1A HCA'!J16</f>
        <v>0</v>
      </c>
      <c r="E30" s="427"/>
      <c r="G30" s="14"/>
      <c r="I30" s="16"/>
      <c r="J30" s="12"/>
      <c r="K30" s="12"/>
    </row>
    <row r="31" spans="1:12" ht="12.75" customHeight="1">
      <c r="A31" s="399"/>
      <c r="B31" s="404" t="s">
        <v>23</v>
      </c>
      <c r="C31" s="395"/>
      <c r="D31" s="401">
        <f>SUM(D29:D30)</f>
        <v>0</v>
      </c>
      <c r="E31" s="427"/>
      <c r="F31" s="5"/>
      <c r="G31" s="14"/>
      <c r="H31" s="15"/>
      <c r="I31" s="16"/>
      <c r="J31" s="12"/>
      <c r="K31" s="12"/>
      <c r="L31" s="23"/>
    </row>
    <row r="32" spans="1:12" ht="12.75" customHeight="1">
      <c r="A32" s="399"/>
      <c r="B32" s="404"/>
      <c r="C32" s="386"/>
      <c r="D32" s="391"/>
      <c r="E32" s="430"/>
      <c r="F32" s="5"/>
      <c r="G32" s="14"/>
      <c r="H32" s="18"/>
      <c r="I32" s="16"/>
      <c r="J32" s="12"/>
      <c r="K32" s="12"/>
      <c r="L32" s="23"/>
    </row>
    <row r="33" spans="1:12" s="32" customFormat="1" ht="12.75" customHeight="1">
      <c r="A33" s="399"/>
      <c r="B33" s="390" t="s">
        <v>24</v>
      </c>
      <c r="C33" s="386"/>
      <c r="D33" s="401">
        <f>D17+D31</f>
        <v>0</v>
      </c>
      <c r="E33" s="428"/>
      <c r="F33" s="5"/>
      <c r="G33" s="14"/>
      <c r="H33" s="18"/>
      <c r="I33" s="16"/>
      <c r="J33" s="30"/>
      <c r="K33" s="30"/>
      <c r="L33" s="31"/>
    </row>
    <row r="34" spans="1:12" s="32" customFormat="1" ht="12.75" customHeight="1">
      <c r="A34" s="399"/>
      <c r="B34" s="390"/>
      <c r="C34" s="386"/>
      <c r="D34" s="408"/>
      <c r="E34" s="431"/>
      <c r="F34" s="5"/>
      <c r="G34" s="14"/>
      <c r="H34" s="18"/>
      <c r="I34" s="16"/>
      <c r="J34" s="30"/>
      <c r="K34" s="30"/>
      <c r="L34" s="31"/>
    </row>
    <row r="35" spans="1:12" s="4" customFormat="1" ht="12.75" customHeight="1">
      <c r="A35" s="389">
        <v>80400</v>
      </c>
      <c r="B35" s="390" t="s">
        <v>131</v>
      </c>
      <c r="C35" s="386"/>
      <c r="D35" s="391"/>
      <c r="E35" s="432"/>
      <c r="F35" s="5"/>
      <c r="G35" s="14"/>
      <c r="H35" s="18"/>
      <c r="I35" s="16"/>
      <c r="J35" s="25"/>
      <c r="K35" s="25"/>
      <c r="L35" s="24"/>
    </row>
    <row r="36" spans="1:12" ht="12.75" customHeight="1">
      <c r="A36" s="393">
        <v>80485</v>
      </c>
      <c r="B36" s="406" t="s">
        <v>147</v>
      </c>
      <c r="C36" s="395"/>
      <c r="D36" s="396"/>
      <c r="E36" s="433"/>
      <c r="I36" s="16"/>
      <c r="J36" s="12"/>
      <c r="K36" s="12"/>
    </row>
    <row r="37" spans="1:12" ht="12.75" customHeight="1">
      <c r="A37" s="393">
        <v>80490</v>
      </c>
      <c r="B37" s="406" t="s">
        <v>36</v>
      </c>
      <c r="C37" s="395"/>
      <c r="D37" s="396"/>
      <c r="E37" s="433"/>
      <c r="I37" s="16"/>
      <c r="J37" s="12"/>
      <c r="K37" s="12"/>
    </row>
    <row r="38" spans="1:12" ht="12.75" customHeight="1">
      <c r="A38" s="393">
        <v>80495</v>
      </c>
      <c r="B38" s="406" t="s">
        <v>2</v>
      </c>
      <c r="C38" s="395"/>
      <c r="D38" s="411">
        <f>'H-1A HCA'!J19</f>
        <v>0</v>
      </c>
      <c r="E38" s="433"/>
      <c r="I38" s="16"/>
      <c r="J38" s="12"/>
      <c r="K38" s="12"/>
    </row>
    <row r="39" spans="1:12" ht="12.75" customHeight="1">
      <c r="A39" s="412"/>
      <c r="B39" s="413" t="s">
        <v>148</v>
      </c>
      <c r="C39" s="395"/>
      <c r="D39" s="401">
        <f>SUM(D36:D38)</f>
        <v>0</v>
      </c>
      <c r="E39" s="433"/>
      <c r="I39" s="16"/>
      <c r="J39" s="12"/>
      <c r="K39" s="12"/>
    </row>
    <row r="40" spans="1:12" ht="12.75" customHeight="1">
      <c r="A40" s="412"/>
      <c r="B40" s="413"/>
      <c r="C40" s="395"/>
      <c r="D40" s="414"/>
      <c r="E40" s="425"/>
      <c r="I40" s="16"/>
      <c r="J40" s="12"/>
      <c r="K40" s="12"/>
    </row>
    <row r="41" spans="1:12" ht="12.75" customHeight="1">
      <c r="A41" s="412"/>
      <c r="B41" s="404" t="s">
        <v>132</v>
      </c>
      <c r="C41" s="395"/>
      <c r="D41" s="401">
        <f>D39</f>
        <v>0</v>
      </c>
      <c r="E41" s="433"/>
      <c r="I41" s="16"/>
      <c r="J41" s="12"/>
      <c r="K41" s="12"/>
    </row>
    <row r="42" spans="1:12" ht="12.75" customHeight="1">
      <c r="A42" s="385"/>
      <c r="B42" s="403"/>
      <c r="C42" s="395"/>
      <c r="D42" s="387"/>
      <c r="E42" s="425"/>
      <c r="I42" s="16"/>
      <c r="J42" s="12"/>
      <c r="K42" s="12"/>
    </row>
    <row r="43" spans="1:12" ht="12.75" customHeight="1">
      <c r="A43" s="385"/>
      <c r="B43" s="390" t="s">
        <v>99</v>
      </c>
      <c r="C43" s="395"/>
      <c r="D43" s="401">
        <f>+D33+D41</f>
        <v>0</v>
      </c>
      <c r="E43" s="440"/>
      <c r="I43" s="16"/>
      <c r="J43" s="12"/>
      <c r="K43" s="12"/>
    </row>
    <row r="44" spans="1:12" ht="12.75" customHeight="1">
      <c r="I44" s="16"/>
      <c r="J44" s="12"/>
      <c r="K44" s="12"/>
    </row>
    <row r="45" spans="1:12" ht="12.75" customHeight="1">
      <c r="I45" s="16"/>
      <c r="J45" s="12"/>
      <c r="K45" s="12"/>
    </row>
    <row r="46" spans="1:12" ht="12.75" customHeight="1">
      <c r="I46" s="16"/>
      <c r="J46" s="12"/>
      <c r="K46" s="12"/>
    </row>
    <row r="47" spans="1:12" ht="12.75" customHeight="1">
      <c r="I47" s="16"/>
      <c r="J47" s="12"/>
      <c r="K47" s="12"/>
    </row>
    <row r="48" spans="1:12" ht="12.75" customHeight="1">
      <c r="I48" s="16"/>
      <c r="J48" s="12"/>
      <c r="K48" s="12"/>
    </row>
    <row r="49" spans="9:11" ht="12.75" customHeight="1">
      <c r="I49" s="16"/>
      <c r="J49" s="12"/>
      <c r="K49" s="12"/>
    </row>
    <row r="50" spans="9:11" ht="12.75" customHeight="1">
      <c r="I50" s="16"/>
      <c r="J50" s="12"/>
      <c r="K50" s="12"/>
    </row>
    <row r="51" spans="9:11" ht="12.75" customHeight="1">
      <c r="I51" s="16"/>
      <c r="J51" s="12"/>
      <c r="K51" s="12"/>
    </row>
    <row r="52" spans="9:11" ht="12.75" customHeight="1">
      <c r="I52" s="16"/>
      <c r="J52" s="12"/>
      <c r="K52" s="12"/>
    </row>
    <row r="53" spans="9:11" ht="12.75" customHeight="1">
      <c r="I53" s="16"/>
      <c r="J53" s="12"/>
      <c r="K53" s="12"/>
    </row>
    <row r="54" spans="9:11" ht="12.75" customHeight="1">
      <c r="I54" s="16"/>
      <c r="J54" s="12"/>
      <c r="K54" s="12"/>
    </row>
    <row r="55" spans="9:11" ht="12.75" customHeight="1">
      <c r="I55" s="16"/>
      <c r="J55" s="12"/>
      <c r="K55" s="12"/>
    </row>
    <row r="56" spans="9:11" ht="12.75" customHeight="1">
      <c r="I56" s="16"/>
      <c r="J56" s="12"/>
      <c r="K56" s="12"/>
    </row>
    <row r="57" spans="9:11" ht="12.75" customHeight="1">
      <c r="I57" s="16"/>
      <c r="J57" s="12"/>
      <c r="K57" s="12"/>
    </row>
    <row r="58" spans="9:11" ht="12.75" customHeight="1">
      <c r="I58" s="16"/>
      <c r="J58" s="12"/>
      <c r="K58" s="12"/>
    </row>
    <row r="59" spans="9:11" ht="12.75" customHeight="1">
      <c r="I59" s="16"/>
      <c r="J59" s="12"/>
      <c r="K59" s="12"/>
    </row>
    <row r="60" spans="9:11" ht="12.75" customHeight="1">
      <c r="I60" s="16"/>
      <c r="J60" s="12"/>
      <c r="K60" s="12"/>
    </row>
    <row r="61" spans="9:11" ht="12.75" customHeight="1">
      <c r="I61" s="16"/>
      <c r="J61" s="12"/>
      <c r="K61" s="12"/>
    </row>
    <row r="62" spans="9:11" ht="12.75" customHeight="1">
      <c r="I62" s="16"/>
      <c r="J62" s="12"/>
      <c r="K62" s="12"/>
    </row>
    <row r="63" spans="9:11" ht="12.75" customHeight="1">
      <c r="I63" s="16"/>
      <c r="J63" s="12"/>
      <c r="K63" s="12"/>
    </row>
    <row r="64" spans="9:11" ht="12.75" customHeight="1">
      <c r="I64" s="16"/>
      <c r="J64" s="12"/>
      <c r="K64" s="12"/>
    </row>
    <row r="65" spans="9:11" ht="12.75" customHeight="1">
      <c r="I65" s="16"/>
      <c r="J65" s="12"/>
      <c r="K65" s="12"/>
    </row>
    <row r="66" spans="9:11" ht="12.75" customHeight="1">
      <c r="I66" s="16"/>
      <c r="J66" s="12"/>
      <c r="K66" s="12"/>
    </row>
    <row r="67" spans="9:11" ht="12.75" customHeight="1">
      <c r="I67" s="16"/>
      <c r="J67" s="12"/>
      <c r="K67" s="12"/>
    </row>
    <row r="68" spans="9:11" ht="12.75" customHeight="1">
      <c r="I68" s="16"/>
      <c r="J68" s="12"/>
      <c r="K68" s="12"/>
    </row>
    <row r="69" spans="9:11" ht="12.75" customHeight="1">
      <c r="I69" s="16"/>
      <c r="J69" s="12"/>
      <c r="K69" s="12"/>
    </row>
    <row r="70" spans="9:11" ht="12.75" customHeight="1">
      <c r="I70" s="16"/>
      <c r="J70" s="12"/>
      <c r="K70" s="12"/>
    </row>
    <row r="71" spans="9:11" ht="12.75" customHeight="1">
      <c r="I71" s="16"/>
      <c r="J71" s="12"/>
      <c r="K71" s="12"/>
    </row>
    <row r="72" spans="9:11" ht="12.75" customHeight="1">
      <c r="I72" s="16"/>
      <c r="J72" s="12"/>
      <c r="K72" s="12"/>
    </row>
    <row r="73" spans="9:11" ht="12.75" customHeight="1">
      <c r="I73" s="16"/>
      <c r="J73" s="12"/>
      <c r="K73" s="12"/>
    </row>
    <row r="74" spans="9:11" ht="12.75" customHeight="1">
      <c r="I74" s="16"/>
      <c r="J74" s="12"/>
      <c r="K74" s="12"/>
    </row>
    <row r="75" spans="9:11" ht="12.75" customHeight="1">
      <c r="I75" s="16"/>
      <c r="J75" s="12"/>
      <c r="K75" s="12"/>
    </row>
    <row r="76" spans="9:11" ht="12.75" customHeight="1">
      <c r="I76" s="16"/>
      <c r="J76" s="12"/>
      <c r="K76" s="12"/>
    </row>
    <row r="77" spans="9:11" ht="12.75" customHeight="1">
      <c r="I77" s="16"/>
      <c r="J77" s="12"/>
      <c r="K77" s="12"/>
    </row>
    <row r="78" spans="9:11" ht="12.75" customHeight="1">
      <c r="I78" s="16"/>
      <c r="J78" s="12"/>
      <c r="K78" s="12"/>
    </row>
    <row r="79" spans="9:11" ht="12.75" customHeight="1">
      <c r="I79" s="16"/>
      <c r="J79" s="12"/>
      <c r="K79" s="12"/>
    </row>
    <row r="80" spans="9:11" ht="12.75" customHeight="1">
      <c r="I80" s="16"/>
      <c r="J80" s="12"/>
      <c r="K80" s="12"/>
    </row>
    <row r="81" spans="9:11" ht="12.75" customHeight="1">
      <c r="I81" s="16"/>
      <c r="J81" s="12"/>
      <c r="K81" s="12"/>
    </row>
    <row r="82" spans="9:11" ht="12.75" customHeight="1">
      <c r="I82" s="16"/>
      <c r="J82" s="12"/>
      <c r="K82" s="12"/>
    </row>
    <row r="83" spans="9:11" ht="12.75" customHeight="1">
      <c r="I83" s="16"/>
      <c r="J83" s="12"/>
      <c r="K83" s="12"/>
    </row>
    <row r="84" spans="9:11" ht="12.75" customHeight="1">
      <c r="I84" s="16"/>
      <c r="J84" s="12"/>
      <c r="K84" s="12"/>
    </row>
    <row r="85" spans="9:11" ht="12.75" customHeight="1">
      <c r="I85" s="16"/>
      <c r="J85" s="12"/>
      <c r="K85" s="12"/>
    </row>
    <row r="86" spans="9:11" ht="12.75" customHeight="1">
      <c r="I86" s="16"/>
      <c r="J86" s="12"/>
      <c r="K86" s="12"/>
    </row>
    <row r="87" spans="9:11" ht="12.75" customHeight="1">
      <c r="I87" s="16"/>
      <c r="J87" s="12"/>
      <c r="K87" s="12"/>
    </row>
    <row r="88" spans="9:11" ht="12.75" customHeight="1">
      <c r="I88" s="16"/>
      <c r="J88" s="12"/>
      <c r="K88" s="12"/>
    </row>
    <row r="89" spans="9:11" ht="12.75" customHeight="1">
      <c r="I89" s="16"/>
      <c r="J89" s="12"/>
      <c r="K89" s="12"/>
    </row>
    <row r="90" spans="9:11" ht="12.75" customHeight="1">
      <c r="I90" s="16"/>
      <c r="J90" s="12"/>
      <c r="K90" s="12"/>
    </row>
    <row r="91" spans="9:11" ht="12.75" customHeight="1">
      <c r="I91" s="16"/>
      <c r="J91" s="12"/>
      <c r="K91" s="12"/>
    </row>
    <row r="92" spans="9:11" ht="12.75" customHeight="1">
      <c r="I92" s="16"/>
      <c r="J92" s="12"/>
      <c r="K92" s="12"/>
    </row>
    <row r="93" spans="9:11" ht="12.75" customHeight="1">
      <c r="I93" s="16"/>
      <c r="J93" s="12"/>
      <c r="K93" s="12"/>
    </row>
    <row r="94" spans="9:11" ht="12.75" customHeight="1">
      <c r="I94" s="16"/>
      <c r="J94" s="12"/>
      <c r="K94" s="12"/>
    </row>
    <row r="95" spans="9:11" ht="12.75" customHeight="1">
      <c r="I95" s="16"/>
      <c r="J95" s="12"/>
      <c r="K95" s="12"/>
    </row>
    <row r="96" spans="9:11" ht="12.75" customHeight="1">
      <c r="I96" s="16"/>
      <c r="J96" s="12"/>
      <c r="K96" s="12"/>
    </row>
    <row r="97" spans="9:11" ht="12.75" customHeight="1">
      <c r="I97" s="16"/>
      <c r="J97" s="12"/>
      <c r="K97" s="12"/>
    </row>
    <row r="98" spans="9:11" ht="12.75" customHeight="1">
      <c r="I98" s="16"/>
      <c r="J98" s="12"/>
      <c r="K98" s="12"/>
    </row>
    <row r="99" spans="9:11" ht="12.75" customHeight="1">
      <c r="I99" s="16"/>
      <c r="J99" s="12"/>
      <c r="K99" s="12"/>
    </row>
    <row r="100" spans="9:11" ht="12.75" customHeight="1">
      <c r="I100" s="16"/>
      <c r="J100" s="12"/>
      <c r="K100" s="12"/>
    </row>
    <row r="101" spans="9:11" ht="12.75" customHeight="1">
      <c r="I101" s="16"/>
      <c r="J101" s="12"/>
      <c r="K101" s="12"/>
    </row>
    <row r="102" spans="9:11" ht="12.75" customHeight="1">
      <c r="I102" s="16"/>
      <c r="J102" s="12"/>
      <c r="K102" s="12"/>
    </row>
    <row r="103" spans="9:11" ht="12.75" customHeight="1">
      <c r="I103" s="16"/>
      <c r="J103" s="12"/>
      <c r="K103" s="12"/>
    </row>
    <row r="104" spans="9:11" ht="12.75" customHeight="1">
      <c r="I104" s="16"/>
      <c r="J104" s="12"/>
      <c r="K104" s="12"/>
    </row>
    <row r="105" spans="9:11" ht="12.75" customHeight="1">
      <c r="I105" s="16"/>
      <c r="J105" s="12"/>
      <c r="K105" s="12"/>
    </row>
    <row r="106" spans="9:11" ht="12.75" customHeight="1">
      <c r="I106" s="16"/>
      <c r="J106" s="12"/>
      <c r="K106" s="12"/>
    </row>
    <row r="107" spans="9:11" ht="12.75" customHeight="1">
      <c r="I107" s="16"/>
      <c r="J107" s="12"/>
      <c r="K107" s="12"/>
    </row>
    <row r="108" spans="9:11" ht="12.75" customHeight="1">
      <c r="I108" s="16"/>
      <c r="J108" s="12"/>
      <c r="K108" s="12"/>
    </row>
    <row r="109" spans="9:11" ht="12.75" customHeight="1">
      <c r="I109" s="16"/>
      <c r="J109" s="12"/>
      <c r="K109" s="12"/>
    </row>
    <row r="110" spans="9:11" ht="12.75" customHeight="1">
      <c r="I110" s="16"/>
      <c r="J110" s="12"/>
      <c r="K110" s="12"/>
    </row>
    <row r="111" spans="9:11" ht="12.75" customHeight="1">
      <c r="I111" s="16"/>
      <c r="J111" s="12"/>
      <c r="K111" s="12"/>
    </row>
    <row r="112" spans="9:11" ht="12.75" customHeight="1">
      <c r="I112" s="16"/>
      <c r="J112" s="12"/>
      <c r="K112" s="12"/>
    </row>
    <row r="113" spans="9:11" ht="12.75" customHeight="1">
      <c r="I113" s="16"/>
      <c r="J113" s="12"/>
      <c r="K113" s="12"/>
    </row>
    <row r="114" spans="9:11" ht="12.75" customHeight="1">
      <c r="I114" s="16"/>
      <c r="J114" s="12"/>
      <c r="K114" s="12"/>
    </row>
    <row r="115" spans="9:11" ht="12.75" customHeight="1">
      <c r="I115" s="16"/>
      <c r="J115" s="12"/>
      <c r="K115" s="12"/>
    </row>
    <row r="116" spans="9:11" ht="12.75" customHeight="1">
      <c r="I116" s="16"/>
      <c r="J116" s="12"/>
      <c r="K116" s="12"/>
    </row>
    <row r="117" spans="9:11" ht="12.75" customHeight="1">
      <c r="I117" s="16"/>
      <c r="J117" s="12"/>
      <c r="K117" s="12"/>
    </row>
    <row r="118" spans="9:11" ht="12.75" customHeight="1">
      <c r="I118" s="16"/>
      <c r="J118" s="12"/>
      <c r="K118" s="12"/>
    </row>
    <row r="119" spans="9:11" ht="12.75" customHeight="1">
      <c r="I119" s="16"/>
      <c r="J119" s="12"/>
      <c r="K119" s="12"/>
    </row>
    <row r="120" spans="9:11" ht="12.75" customHeight="1">
      <c r="I120" s="16"/>
      <c r="J120" s="12"/>
      <c r="K120" s="12"/>
    </row>
    <row r="121" spans="9:11" ht="12.75" customHeight="1">
      <c r="I121" s="16"/>
      <c r="J121" s="12"/>
      <c r="K121" s="12"/>
    </row>
    <row r="122" spans="9:11" ht="12.75" customHeight="1">
      <c r="I122" s="16"/>
      <c r="J122" s="12"/>
      <c r="K122" s="12"/>
    </row>
    <row r="123" spans="9:11" ht="12.75" customHeight="1">
      <c r="I123" s="16"/>
      <c r="J123" s="12"/>
      <c r="K123" s="12"/>
    </row>
    <row r="124" spans="9:11" ht="12.75" customHeight="1">
      <c r="I124" s="16"/>
      <c r="J124" s="12"/>
      <c r="K124" s="12"/>
    </row>
    <row r="125" spans="9:11" ht="12.75" customHeight="1">
      <c r="I125" s="16"/>
      <c r="J125" s="12"/>
      <c r="K125" s="12"/>
    </row>
    <row r="126" spans="9:11" ht="12.75" customHeight="1">
      <c r="I126" s="16"/>
      <c r="J126" s="12"/>
      <c r="K126" s="12"/>
    </row>
    <row r="127" spans="9:11" ht="12.75" customHeight="1">
      <c r="I127" s="16"/>
      <c r="J127" s="12"/>
      <c r="K127" s="12"/>
    </row>
    <row r="128" spans="9:11" ht="12.75" customHeight="1">
      <c r="I128" s="16"/>
      <c r="J128" s="12"/>
      <c r="K128" s="12"/>
    </row>
    <row r="129" spans="9:11" ht="12.75" customHeight="1">
      <c r="I129" s="16"/>
      <c r="J129" s="12"/>
      <c r="K129" s="12"/>
    </row>
    <row r="130" spans="9:11" ht="12.75" customHeight="1">
      <c r="I130" s="16"/>
      <c r="J130" s="12"/>
      <c r="K130" s="12"/>
    </row>
    <row r="131" spans="9:11" ht="12.75" customHeight="1">
      <c r="I131" s="16"/>
      <c r="J131" s="12"/>
      <c r="K131" s="12"/>
    </row>
    <row r="132" spans="9:11" ht="12.75" customHeight="1">
      <c r="I132" s="16"/>
      <c r="J132" s="12"/>
      <c r="K132" s="12"/>
    </row>
    <row r="133" spans="9:11" ht="12.75" customHeight="1">
      <c r="I133" s="16"/>
      <c r="J133" s="12"/>
      <c r="K133" s="12"/>
    </row>
    <row r="134" spans="9:11" ht="12.75" customHeight="1">
      <c r="I134" s="16"/>
      <c r="J134" s="12"/>
      <c r="K134" s="12"/>
    </row>
    <row r="135" spans="9:11" ht="12.75" customHeight="1">
      <c r="I135" s="16"/>
      <c r="J135" s="12"/>
      <c r="K135" s="12"/>
    </row>
    <row r="136" spans="9:11" ht="12.75" customHeight="1">
      <c r="I136" s="16"/>
      <c r="J136" s="12"/>
      <c r="K136" s="12"/>
    </row>
    <row r="137" spans="9:11" ht="12.75" customHeight="1">
      <c r="I137" s="16"/>
      <c r="J137" s="12"/>
      <c r="K137" s="12"/>
    </row>
    <row r="138" spans="9:11" ht="12.75" customHeight="1">
      <c r="I138" s="16"/>
      <c r="J138" s="12"/>
      <c r="K138" s="12"/>
    </row>
    <row r="139" spans="9:11" ht="12.75" customHeight="1">
      <c r="I139" s="16"/>
      <c r="J139" s="12"/>
      <c r="K139" s="12"/>
    </row>
    <row r="140" spans="9:11" ht="12.75" customHeight="1">
      <c r="I140" s="16"/>
      <c r="J140" s="12"/>
      <c r="K140" s="12"/>
    </row>
    <row r="141" spans="9:11" ht="12.75" customHeight="1">
      <c r="I141" s="16"/>
      <c r="J141" s="12"/>
      <c r="K141" s="12"/>
    </row>
    <row r="142" spans="9:11" ht="12.75" customHeight="1">
      <c r="I142" s="16"/>
      <c r="J142" s="12"/>
      <c r="K142" s="12"/>
    </row>
    <row r="143" spans="9:11" ht="12.75" customHeight="1">
      <c r="I143" s="16"/>
      <c r="J143" s="12"/>
      <c r="K143" s="12"/>
    </row>
    <row r="144" spans="9:11" ht="12.75" customHeight="1">
      <c r="I144" s="16"/>
      <c r="J144" s="12"/>
      <c r="K144" s="12"/>
    </row>
    <row r="145" spans="9:11" ht="12.75" customHeight="1">
      <c r="I145" s="16"/>
      <c r="J145" s="12"/>
      <c r="K145" s="12"/>
    </row>
    <row r="146" spans="9:11" ht="12.75" customHeight="1">
      <c r="I146" s="16"/>
      <c r="J146" s="12"/>
      <c r="K146" s="12"/>
    </row>
    <row r="147" spans="9:11" ht="12.75" customHeight="1">
      <c r="I147" s="16"/>
      <c r="J147" s="12"/>
      <c r="K147" s="12"/>
    </row>
    <row r="148" spans="9:11" ht="12.75" customHeight="1">
      <c r="I148" s="16"/>
      <c r="J148" s="12"/>
      <c r="K148" s="12"/>
    </row>
    <row r="149" spans="9:11" ht="12.75" customHeight="1">
      <c r="I149" s="16"/>
      <c r="J149" s="12"/>
      <c r="K149" s="12"/>
    </row>
    <row r="150" spans="9:11" ht="12.75" customHeight="1">
      <c r="I150" s="16"/>
      <c r="J150" s="12"/>
      <c r="K150" s="12"/>
    </row>
    <row r="151" spans="9:11" ht="12.75" customHeight="1">
      <c r="I151" s="16"/>
      <c r="J151" s="12"/>
      <c r="K151" s="12"/>
    </row>
    <row r="152" spans="9:11" ht="12.75" customHeight="1">
      <c r="I152" s="16"/>
      <c r="J152" s="12"/>
      <c r="K152" s="12"/>
    </row>
    <row r="153" spans="9:11" ht="12.75" customHeight="1">
      <c r="I153" s="16"/>
      <c r="J153" s="12"/>
      <c r="K153" s="12"/>
    </row>
    <row r="154" spans="9:11" ht="12.75" customHeight="1">
      <c r="I154" s="16"/>
      <c r="J154" s="12"/>
      <c r="K154" s="12"/>
    </row>
    <row r="155" spans="9:11" ht="12.75" customHeight="1">
      <c r="I155" s="16"/>
      <c r="J155" s="12"/>
      <c r="K155" s="12"/>
    </row>
    <row r="156" spans="9:11" ht="12.75" customHeight="1">
      <c r="I156" s="16"/>
      <c r="J156" s="12"/>
      <c r="K156" s="12"/>
    </row>
    <row r="157" spans="9:11" ht="12.75" customHeight="1">
      <c r="I157" s="16"/>
      <c r="J157" s="12"/>
      <c r="K157" s="12"/>
    </row>
    <row r="158" spans="9:11" ht="12.75" customHeight="1">
      <c r="I158" s="16"/>
      <c r="J158" s="12"/>
      <c r="K158" s="12"/>
    </row>
    <row r="159" spans="9:11" ht="12.75" customHeight="1">
      <c r="I159" s="16"/>
      <c r="J159" s="12"/>
      <c r="K159" s="12"/>
    </row>
    <row r="160" spans="9:11" ht="12.75" customHeight="1">
      <c r="I160" s="16"/>
      <c r="J160" s="12"/>
      <c r="K160" s="12"/>
    </row>
    <row r="161" spans="9:11" ht="12.75" customHeight="1">
      <c r="I161" s="16"/>
      <c r="J161" s="12"/>
      <c r="K161" s="12"/>
    </row>
    <row r="162" spans="9:11" ht="12.75" customHeight="1">
      <c r="I162" s="16"/>
      <c r="J162" s="12"/>
      <c r="K162" s="12"/>
    </row>
    <row r="163" spans="9:11" ht="12.75" customHeight="1">
      <c r="I163" s="16"/>
      <c r="J163" s="12"/>
      <c r="K163" s="12"/>
    </row>
    <row r="164" spans="9:11" ht="12.75" customHeight="1">
      <c r="I164" s="16"/>
      <c r="J164" s="12"/>
      <c r="K164" s="12"/>
    </row>
    <row r="165" spans="9:11" ht="12.75" customHeight="1">
      <c r="I165" s="16"/>
      <c r="J165" s="12"/>
      <c r="K165" s="12"/>
    </row>
    <row r="166" spans="9:11" ht="12.75" customHeight="1">
      <c r="I166" s="16"/>
      <c r="J166" s="12"/>
      <c r="K166" s="12"/>
    </row>
    <row r="167" spans="9:11" ht="12.75" customHeight="1">
      <c r="I167" s="16"/>
      <c r="J167" s="12"/>
      <c r="K167" s="12"/>
    </row>
    <row r="168" spans="9:11" ht="12.75" customHeight="1">
      <c r="I168" s="16"/>
      <c r="J168" s="12"/>
      <c r="K168" s="12"/>
    </row>
    <row r="169" spans="9:11" ht="12.75" customHeight="1">
      <c r="I169" s="16"/>
      <c r="J169" s="12"/>
      <c r="K169" s="12"/>
    </row>
    <row r="170" spans="9:11" ht="12.75" customHeight="1">
      <c r="I170" s="16"/>
      <c r="J170" s="12"/>
      <c r="K170" s="12"/>
    </row>
    <row r="171" spans="9:11" ht="12.75" customHeight="1">
      <c r="I171" s="16"/>
      <c r="J171" s="12"/>
      <c r="K171" s="12"/>
    </row>
    <row r="172" spans="9:11" ht="12.75" customHeight="1">
      <c r="I172" s="16"/>
      <c r="J172" s="12"/>
      <c r="K172" s="12"/>
    </row>
    <row r="173" spans="9:11" ht="12.75" customHeight="1">
      <c r="I173" s="16"/>
      <c r="J173" s="12"/>
      <c r="K173" s="12"/>
    </row>
    <row r="174" spans="9:11" ht="12.75" customHeight="1">
      <c r="I174" s="16"/>
      <c r="J174" s="12"/>
      <c r="K174" s="12"/>
    </row>
    <row r="175" spans="9:11" ht="12.75" customHeight="1">
      <c r="I175" s="16"/>
      <c r="J175" s="12"/>
      <c r="K175" s="12"/>
    </row>
    <row r="176" spans="9:11" ht="12.75" customHeight="1">
      <c r="I176" s="16"/>
      <c r="J176" s="12"/>
      <c r="K176" s="12"/>
    </row>
    <row r="177" spans="9:11" ht="12.75" customHeight="1">
      <c r="I177" s="16"/>
      <c r="J177" s="12"/>
      <c r="K177" s="12"/>
    </row>
    <row r="178" spans="9:11" ht="12.75" customHeight="1">
      <c r="I178" s="16"/>
      <c r="J178" s="12"/>
      <c r="K178" s="12"/>
    </row>
    <row r="179" spans="9:11" ht="12.75" customHeight="1">
      <c r="I179" s="16"/>
      <c r="J179" s="12"/>
      <c r="K179" s="12"/>
    </row>
    <row r="180" spans="9:11" ht="12.75" customHeight="1">
      <c r="I180" s="16"/>
      <c r="J180" s="12"/>
      <c r="K180" s="12"/>
    </row>
    <row r="181" spans="9:11" ht="12.75" customHeight="1">
      <c r="I181" s="16"/>
      <c r="J181" s="12"/>
      <c r="K181" s="12"/>
    </row>
    <row r="182" spans="9:11" ht="12.75" customHeight="1">
      <c r="I182" s="16"/>
      <c r="J182" s="12"/>
      <c r="K182" s="12"/>
    </row>
    <row r="183" spans="9:11" ht="12.75" customHeight="1">
      <c r="I183" s="16"/>
      <c r="J183" s="12"/>
      <c r="K183" s="12"/>
    </row>
    <row r="184" spans="9:11" ht="12.75" customHeight="1">
      <c r="I184" s="16"/>
      <c r="J184" s="12"/>
      <c r="K184" s="12"/>
    </row>
    <row r="185" spans="9:11" ht="12.75" customHeight="1">
      <c r="I185" s="16"/>
      <c r="J185" s="12"/>
      <c r="K185" s="12"/>
    </row>
    <row r="186" spans="9:11" ht="12.75" customHeight="1">
      <c r="I186" s="16"/>
      <c r="J186" s="12"/>
      <c r="K186" s="12"/>
    </row>
    <row r="187" spans="9:11" ht="12.75" customHeight="1">
      <c r="I187" s="16"/>
      <c r="J187" s="12"/>
      <c r="K187" s="12"/>
    </row>
    <row r="188" spans="9:11" ht="12.75" customHeight="1">
      <c r="I188" s="16"/>
      <c r="J188" s="12"/>
      <c r="K188" s="12"/>
    </row>
    <row r="189" spans="9:11" ht="12.75" customHeight="1">
      <c r="I189" s="16"/>
      <c r="J189" s="12"/>
      <c r="K189" s="12"/>
    </row>
    <row r="190" spans="9:11" ht="12.75" customHeight="1">
      <c r="I190" s="16"/>
      <c r="J190" s="12"/>
      <c r="K190" s="12"/>
    </row>
    <row r="191" spans="9:11" ht="12.75" customHeight="1">
      <c r="I191" s="16"/>
      <c r="J191" s="12"/>
      <c r="K191" s="12"/>
    </row>
    <row r="192" spans="9:11" ht="12.75" customHeight="1">
      <c r="I192" s="16"/>
      <c r="J192" s="12"/>
      <c r="K192" s="12"/>
    </row>
    <row r="193" spans="9:11" ht="12.75" customHeight="1">
      <c r="I193" s="16"/>
      <c r="J193" s="12"/>
      <c r="K193" s="12"/>
    </row>
    <row r="194" spans="9:11" ht="12.75" customHeight="1">
      <c r="I194" s="16"/>
      <c r="J194" s="12"/>
      <c r="K194" s="12"/>
    </row>
    <row r="195" spans="9:11" ht="12.75" customHeight="1">
      <c r="I195" s="16"/>
      <c r="J195" s="12"/>
      <c r="K195" s="12"/>
    </row>
    <row r="196" spans="9:11" ht="12.75" customHeight="1">
      <c r="I196" s="16"/>
      <c r="J196" s="12"/>
      <c r="K196" s="12"/>
    </row>
    <row r="197" spans="9:11" ht="12.75" customHeight="1">
      <c r="I197" s="16"/>
      <c r="J197" s="12"/>
      <c r="K197" s="12"/>
    </row>
    <row r="198" spans="9:11" ht="12.75" customHeight="1">
      <c r="I198" s="16"/>
      <c r="J198" s="12"/>
      <c r="K198" s="12"/>
    </row>
    <row r="199" spans="9:11" ht="12.75" customHeight="1">
      <c r="I199" s="16"/>
      <c r="J199" s="12"/>
      <c r="K199" s="12"/>
    </row>
    <row r="200" spans="9:11" ht="12.75" customHeight="1">
      <c r="I200" s="16"/>
      <c r="J200" s="12"/>
      <c r="K200" s="12"/>
    </row>
    <row r="201" spans="9:11" ht="12.75" customHeight="1">
      <c r="I201" s="16"/>
      <c r="J201" s="12"/>
      <c r="K201" s="12"/>
    </row>
    <row r="202" spans="9:11" ht="12.75" customHeight="1">
      <c r="I202" s="16"/>
      <c r="J202" s="12"/>
      <c r="K202" s="12"/>
    </row>
    <row r="203" spans="9:11" ht="12.75" customHeight="1">
      <c r="I203" s="16"/>
      <c r="J203" s="12"/>
      <c r="K203" s="12"/>
    </row>
    <row r="204" spans="9:11" ht="12.75" customHeight="1">
      <c r="I204" s="16"/>
      <c r="J204" s="12"/>
      <c r="K204" s="12"/>
    </row>
    <row r="205" spans="9:11" ht="12.75" customHeight="1">
      <c r="I205" s="16"/>
      <c r="J205" s="12"/>
      <c r="K205" s="12"/>
    </row>
    <row r="206" spans="9:11" ht="12.75" customHeight="1">
      <c r="I206" s="16"/>
      <c r="J206" s="12"/>
      <c r="K206" s="12"/>
    </row>
    <row r="207" spans="9:11" ht="12.75" customHeight="1">
      <c r="I207" s="16"/>
      <c r="J207" s="12"/>
      <c r="K207" s="12"/>
    </row>
    <row r="208" spans="9:11" ht="12.75" customHeight="1">
      <c r="I208" s="16"/>
      <c r="J208" s="12"/>
      <c r="K208" s="12"/>
    </row>
    <row r="209" spans="9:11" ht="12.75" customHeight="1">
      <c r="I209" s="16"/>
      <c r="J209" s="12"/>
      <c r="K209" s="12"/>
    </row>
    <row r="210" spans="9:11" ht="12.75" customHeight="1">
      <c r="I210" s="16"/>
      <c r="J210" s="12"/>
      <c r="K210" s="12"/>
    </row>
    <row r="211" spans="9:11" ht="12.75" customHeight="1">
      <c r="I211" s="16"/>
      <c r="J211" s="12"/>
      <c r="K211" s="12"/>
    </row>
    <row r="212" spans="9:11" ht="12.75" customHeight="1">
      <c r="I212" s="16"/>
      <c r="J212" s="12"/>
      <c r="K212" s="12"/>
    </row>
    <row r="213" spans="9:11" ht="12.75" customHeight="1">
      <c r="I213" s="16"/>
      <c r="J213" s="12"/>
      <c r="K213" s="12"/>
    </row>
    <row r="214" spans="9:11" ht="12.75" customHeight="1">
      <c r="I214" s="16"/>
      <c r="J214" s="12"/>
      <c r="K214" s="12"/>
    </row>
    <row r="215" spans="9:11" ht="12.75" customHeight="1">
      <c r="I215" s="16"/>
      <c r="J215" s="12"/>
      <c r="K215" s="12"/>
    </row>
    <row r="216" spans="9:11" ht="12.75" customHeight="1">
      <c r="I216" s="16"/>
      <c r="J216" s="12"/>
      <c r="K216" s="12"/>
    </row>
    <row r="217" spans="9:11" ht="12.75" customHeight="1">
      <c r="I217" s="16"/>
      <c r="J217" s="12"/>
      <c r="K217" s="12"/>
    </row>
    <row r="218" spans="9:11" ht="12.75" customHeight="1">
      <c r="I218" s="16"/>
      <c r="J218" s="12"/>
      <c r="K218" s="12"/>
    </row>
    <row r="219" spans="9:11" ht="12.75" customHeight="1">
      <c r="I219" s="16"/>
      <c r="J219" s="12"/>
      <c r="K219" s="12"/>
    </row>
    <row r="220" spans="9:11" ht="12.75" customHeight="1">
      <c r="I220" s="16"/>
      <c r="J220" s="12"/>
      <c r="K220" s="12"/>
    </row>
    <row r="221" spans="9:11" ht="12.75" customHeight="1">
      <c r="I221" s="16"/>
      <c r="J221" s="12"/>
      <c r="K221" s="12"/>
    </row>
    <row r="222" spans="9:11" ht="12.75" customHeight="1">
      <c r="I222" s="16"/>
      <c r="J222" s="12"/>
      <c r="K222" s="12"/>
    </row>
    <row r="223" spans="9:11" ht="12.75" customHeight="1">
      <c r="I223" s="16"/>
      <c r="J223" s="12"/>
      <c r="K223" s="12"/>
    </row>
    <row r="224" spans="9:11" ht="12.75" customHeight="1">
      <c r="I224" s="16"/>
      <c r="J224" s="12"/>
      <c r="K224" s="12"/>
    </row>
    <row r="225" spans="9:11" ht="12.75" customHeight="1">
      <c r="I225" s="16"/>
      <c r="J225" s="12"/>
      <c r="K225" s="12"/>
    </row>
    <row r="226" spans="9:11" ht="12.75" customHeight="1">
      <c r="I226" s="16"/>
      <c r="J226" s="12"/>
      <c r="K226" s="12"/>
    </row>
    <row r="227" spans="9:11" ht="12.75" customHeight="1">
      <c r="I227" s="16"/>
      <c r="J227" s="12"/>
      <c r="K227" s="12"/>
    </row>
    <row r="228" spans="9:11" ht="12.75" customHeight="1">
      <c r="I228" s="16"/>
      <c r="J228" s="12"/>
      <c r="K228" s="12"/>
    </row>
    <row r="229" spans="9:11" ht="12.75" customHeight="1">
      <c r="I229" s="16"/>
      <c r="J229" s="12"/>
      <c r="K229" s="12"/>
    </row>
    <row r="230" spans="9:11" ht="12.75" customHeight="1">
      <c r="I230" s="16"/>
      <c r="J230" s="12"/>
      <c r="K230" s="12"/>
    </row>
    <row r="231" spans="9:11" ht="12.75" customHeight="1">
      <c r="I231" s="16"/>
      <c r="J231" s="12"/>
      <c r="K231" s="12"/>
    </row>
    <row r="232" spans="9:11" ht="12.75" customHeight="1">
      <c r="I232" s="16"/>
      <c r="J232" s="12"/>
      <c r="K232" s="12"/>
    </row>
    <row r="233" spans="9:11" ht="12.75" customHeight="1">
      <c r="I233" s="16"/>
      <c r="J233" s="12"/>
      <c r="K233" s="12"/>
    </row>
    <row r="234" spans="9:11" ht="12.75" customHeight="1">
      <c r="I234" s="16"/>
      <c r="J234" s="12"/>
      <c r="K234" s="12"/>
    </row>
    <row r="235" spans="9:11" ht="12.75" customHeight="1">
      <c r="I235" s="16"/>
      <c r="J235" s="12"/>
      <c r="K235" s="12"/>
    </row>
    <row r="236" spans="9:11" ht="12.75" customHeight="1">
      <c r="I236" s="16"/>
      <c r="J236" s="12"/>
      <c r="K236" s="12"/>
    </row>
    <row r="237" spans="9:11" ht="12.75" customHeight="1">
      <c r="I237" s="16"/>
      <c r="J237" s="12"/>
      <c r="K237" s="12"/>
    </row>
    <row r="238" spans="9:11" ht="12.75" customHeight="1">
      <c r="I238" s="16"/>
      <c r="J238" s="12"/>
      <c r="K238" s="12"/>
    </row>
    <row r="239" spans="9:11" ht="12.75" customHeight="1">
      <c r="I239" s="16"/>
      <c r="J239" s="12"/>
      <c r="K239" s="12"/>
    </row>
    <row r="240" spans="9:11" ht="12.75" customHeight="1">
      <c r="I240" s="16"/>
      <c r="J240" s="12"/>
      <c r="K240" s="12"/>
    </row>
    <row r="241" spans="9:11" ht="12.75" customHeight="1">
      <c r="I241" s="16"/>
      <c r="J241" s="12"/>
      <c r="K241" s="12"/>
    </row>
    <row r="242" spans="9:11" ht="12.75" customHeight="1">
      <c r="I242" s="16"/>
      <c r="J242" s="12"/>
      <c r="K242" s="12"/>
    </row>
    <row r="243" spans="9:11" ht="12.75" customHeight="1">
      <c r="I243" s="16"/>
      <c r="J243" s="12"/>
      <c r="K243" s="12"/>
    </row>
    <row r="244" spans="9:11" ht="12.75" customHeight="1">
      <c r="I244" s="16"/>
      <c r="J244" s="12"/>
      <c r="K244" s="12"/>
    </row>
    <row r="245" spans="9:11" ht="12.75" customHeight="1">
      <c r="I245" s="16"/>
      <c r="J245" s="12"/>
      <c r="K245" s="12"/>
    </row>
    <row r="246" spans="9:11" ht="12.75" customHeight="1">
      <c r="I246" s="16"/>
      <c r="J246" s="12"/>
      <c r="K246" s="12"/>
    </row>
    <row r="247" spans="9:11" ht="12.75" customHeight="1">
      <c r="I247" s="16"/>
      <c r="J247" s="12"/>
      <c r="K247" s="12"/>
    </row>
    <row r="248" spans="9:11" ht="12.75" customHeight="1">
      <c r="I248" s="16"/>
      <c r="J248" s="12"/>
      <c r="K248" s="12"/>
    </row>
    <row r="249" spans="9:11" ht="12.75" customHeight="1">
      <c r="I249" s="16"/>
      <c r="J249" s="12"/>
      <c r="K249" s="12"/>
    </row>
    <row r="250" spans="9:11" ht="12.75" customHeight="1">
      <c r="I250" s="16"/>
      <c r="J250" s="12"/>
      <c r="K250" s="12"/>
    </row>
    <row r="251" spans="9:11" ht="12.75" customHeight="1">
      <c r="I251" s="16"/>
      <c r="J251" s="12"/>
      <c r="K251" s="12"/>
    </row>
    <row r="252" spans="9:11" ht="12.75" customHeight="1">
      <c r="I252" s="16"/>
      <c r="J252" s="12"/>
      <c r="K252" s="12"/>
    </row>
    <row r="253" spans="9:11" ht="12.75" customHeight="1">
      <c r="I253" s="16"/>
      <c r="J253" s="12"/>
      <c r="K253" s="12"/>
    </row>
    <row r="254" spans="9:11" ht="12.75" customHeight="1">
      <c r="I254" s="16"/>
      <c r="J254" s="12"/>
      <c r="K254" s="12"/>
    </row>
    <row r="255" spans="9:11" ht="12.75" customHeight="1">
      <c r="I255" s="16"/>
      <c r="J255" s="12"/>
      <c r="K255" s="12"/>
    </row>
    <row r="256" spans="9:11" ht="12.75" customHeight="1">
      <c r="I256" s="16"/>
      <c r="J256" s="12"/>
      <c r="K256" s="12"/>
    </row>
    <row r="257" spans="9:11" ht="12.75" customHeight="1">
      <c r="I257" s="16"/>
      <c r="J257" s="12"/>
      <c r="K257" s="12"/>
    </row>
    <row r="258" spans="9:11" ht="12.75" customHeight="1">
      <c r="I258" s="16"/>
      <c r="J258" s="12"/>
      <c r="K258" s="12"/>
    </row>
    <row r="259" spans="9:11" ht="12.75" customHeight="1">
      <c r="I259" s="16"/>
      <c r="J259" s="12"/>
      <c r="K259" s="12"/>
    </row>
    <row r="260" spans="9:11" ht="12.75" customHeight="1">
      <c r="I260" s="16"/>
      <c r="J260" s="12"/>
      <c r="K260" s="12"/>
    </row>
    <row r="261" spans="9:11" ht="12.75" customHeight="1">
      <c r="I261" s="16"/>
      <c r="J261" s="12"/>
      <c r="K261" s="12"/>
    </row>
    <row r="262" spans="9:11" ht="12.75" customHeight="1">
      <c r="I262" s="16"/>
      <c r="J262" s="12"/>
      <c r="K262" s="12"/>
    </row>
    <row r="263" spans="9:11" ht="12.75" customHeight="1">
      <c r="I263" s="16"/>
      <c r="J263" s="12"/>
      <c r="K263" s="12"/>
    </row>
    <row r="264" spans="9:11" ht="12.75" customHeight="1">
      <c r="I264" s="16"/>
      <c r="J264" s="12"/>
      <c r="K264" s="12"/>
    </row>
    <row r="265" spans="9:11" ht="12.75" customHeight="1">
      <c r="I265" s="16"/>
      <c r="J265" s="12"/>
      <c r="K265" s="12"/>
    </row>
    <row r="266" spans="9:11" ht="12.75" customHeight="1">
      <c r="I266" s="16"/>
      <c r="J266" s="12"/>
      <c r="K266" s="12"/>
    </row>
    <row r="267" spans="9:11" ht="12.75" customHeight="1">
      <c r="I267" s="16"/>
      <c r="J267" s="12"/>
      <c r="K267" s="12"/>
    </row>
    <row r="268" spans="9:11" ht="12.75" customHeight="1">
      <c r="I268" s="16"/>
      <c r="J268" s="12"/>
      <c r="K268" s="12"/>
    </row>
    <row r="269" spans="9:11" ht="12.75" customHeight="1">
      <c r="I269" s="16"/>
      <c r="J269" s="12"/>
      <c r="K269" s="12"/>
    </row>
    <row r="270" spans="9:11" ht="12.75" customHeight="1">
      <c r="I270" s="16"/>
      <c r="J270" s="12"/>
      <c r="K270" s="12"/>
    </row>
    <row r="271" spans="9:11" ht="12.75" customHeight="1">
      <c r="I271" s="16"/>
      <c r="J271" s="12"/>
      <c r="K271" s="12"/>
    </row>
    <row r="272" spans="9:11" ht="12.75" customHeight="1">
      <c r="I272" s="16"/>
      <c r="J272" s="12"/>
      <c r="K272" s="12"/>
    </row>
    <row r="273" spans="9:11" ht="12.75" customHeight="1">
      <c r="I273" s="16"/>
      <c r="J273" s="12"/>
      <c r="K273" s="12"/>
    </row>
    <row r="274" spans="9:11" ht="12.75" customHeight="1">
      <c r="I274" s="16"/>
      <c r="J274" s="12"/>
      <c r="K274" s="12"/>
    </row>
    <row r="275" spans="9:11" ht="12.75" customHeight="1">
      <c r="I275" s="16"/>
      <c r="J275" s="12"/>
      <c r="K275" s="12"/>
    </row>
    <row r="276" spans="9:11" ht="12.75" customHeight="1">
      <c r="I276" s="16"/>
      <c r="J276" s="12"/>
      <c r="K276" s="12"/>
    </row>
    <row r="277" spans="9:11" ht="12.75" customHeight="1">
      <c r="I277" s="16"/>
      <c r="J277" s="12"/>
      <c r="K277" s="12"/>
    </row>
    <row r="278" spans="9:11" ht="12.75" customHeight="1">
      <c r="I278" s="16"/>
      <c r="J278" s="12"/>
      <c r="K278" s="12"/>
    </row>
    <row r="279" spans="9:11" ht="12.75" customHeight="1">
      <c r="I279" s="16"/>
      <c r="J279" s="12"/>
      <c r="K279" s="12"/>
    </row>
    <row r="280" spans="9:11" ht="12.75" customHeight="1">
      <c r="I280" s="16"/>
      <c r="J280" s="12"/>
      <c r="K280" s="12"/>
    </row>
    <row r="281" spans="9:11" ht="12.75" customHeight="1">
      <c r="I281" s="16"/>
      <c r="J281" s="12"/>
      <c r="K281" s="12"/>
    </row>
    <row r="282" spans="9:11" ht="12.75" customHeight="1">
      <c r="I282" s="16"/>
      <c r="J282" s="12"/>
      <c r="K282" s="12"/>
    </row>
    <row r="283" spans="9:11" ht="12.75" customHeight="1">
      <c r="I283" s="16"/>
      <c r="J283" s="12"/>
      <c r="K283" s="12"/>
    </row>
    <row r="284" spans="9:11" ht="12.75" customHeight="1">
      <c r="I284" s="16"/>
      <c r="J284" s="12"/>
      <c r="K284" s="12"/>
    </row>
    <row r="285" spans="9:11" ht="12.75" customHeight="1">
      <c r="I285" s="16"/>
      <c r="J285" s="12"/>
      <c r="K285" s="12"/>
    </row>
    <row r="286" spans="9:11" ht="12.75" customHeight="1">
      <c r="I286" s="16"/>
      <c r="J286" s="12"/>
      <c r="K286" s="12"/>
    </row>
    <row r="287" spans="9:11" ht="12.75" customHeight="1">
      <c r="I287" s="16"/>
      <c r="J287" s="12"/>
      <c r="K287" s="12"/>
    </row>
    <row r="288" spans="9:11" ht="12.75" customHeight="1">
      <c r="I288" s="16"/>
      <c r="J288" s="12"/>
      <c r="K288" s="12"/>
    </row>
    <row r="289" spans="9:11" ht="12.75" customHeight="1">
      <c r="I289" s="16"/>
      <c r="J289" s="12"/>
      <c r="K289" s="12"/>
    </row>
    <row r="290" spans="9:11" ht="12.75" customHeight="1">
      <c r="I290" s="16"/>
      <c r="J290" s="12"/>
      <c r="K290" s="12"/>
    </row>
    <row r="291" spans="9:11" ht="12.75" customHeight="1">
      <c r="I291" s="16"/>
      <c r="J291" s="12"/>
      <c r="K291" s="12"/>
    </row>
    <row r="292" spans="9:11" ht="12.75" customHeight="1">
      <c r="I292" s="16"/>
      <c r="J292" s="12"/>
      <c r="K292" s="12"/>
    </row>
    <row r="293" spans="9:11" ht="12.75" customHeight="1">
      <c r="I293" s="16"/>
      <c r="J293" s="12"/>
      <c r="K293" s="12"/>
    </row>
    <row r="294" spans="9:11" ht="12.75" customHeight="1">
      <c r="I294" s="16"/>
      <c r="J294" s="12"/>
      <c r="K294" s="12"/>
    </row>
    <row r="295" spans="9:11" ht="12.75" customHeight="1">
      <c r="I295" s="16"/>
      <c r="J295" s="12"/>
      <c r="K295" s="12"/>
    </row>
    <row r="296" spans="9:11" ht="12.75" customHeight="1">
      <c r="I296" s="16"/>
      <c r="J296" s="12"/>
      <c r="K296" s="12"/>
    </row>
    <row r="297" spans="9:11" ht="12.75" customHeight="1">
      <c r="I297" s="16"/>
      <c r="J297" s="12"/>
      <c r="K297" s="12"/>
    </row>
    <row r="298" spans="9:11" ht="12.75" customHeight="1">
      <c r="I298" s="16"/>
      <c r="J298" s="12"/>
      <c r="K298" s="12"/>
    </row>
    <row r="299" spans="9:11" ht="12.75" customHeight="1">
      <c r="I299" s="16"/>
      <c r="J299" s="12"/>
      <c r="K299" s="12"/>
    </row>
    <row r="300" spans="9:11" ht="12.75" customHeight="1">
      <c r="I300" s="16"/>
      <c r="J300" s="12"/>
      <c r="K300" s="12"/>
    </row>
    <row r="301" spans="9:11" ht="12.75" customHeight="1">
      <c r="I301" s="16"/>
      <c r="J301" s="12"/>
      <c r="K301" s="12"/>
    </row>
    <row r="302" spans="9:11" ht="12.75" customHeight="1">
      <c r="I302" s="16"/>
      <c r="J302" s="12"/>
      <c r="K302" s="12"/>
    </row>
    <row r="303" spans="9:11" ht="12.75" customHeight="1">
      <c r="I303" s="16"/>
      <c r="J303" s="12"/>
      <c r="K303" s="12"/>
    </row>
    <row r="304" spans="9:11" ht="12.75" customHeight="1">
      <c r="I304" s="16"/>
      <c r="J304" s="12"/>
      <c r="K304" s="12"/>
    </row>
    <row r="305" spans="9:11" ht="12.75" customHeight="1">
      <c r="I305" s="16"/>
      <c r="J305" s="12"/>
      <c r="K305" s="12"/>
    </row>
    <row r="306" spans="9:11" ht="12.75" customHeight="1">
      <c r="I306" s="16"/>
      <c r="J306" s="12"/>
      <c r="K306" s="12"/>
    </row>
    <row r="307" spans="9:11" ht="12.75" customHeight="1">
      <c r="I307" s="16"/>
      <c r="J307" s="12"/>
      <c r="K307" s="12"/>
    </row>
    <row r="308" spans="9:11" ht="12.75" customHeight="1">
      <c r="I308" s="16"/>
      <c r="J308" s="12"/>
      <c r="K308" s="12"/>
    </row>
    <row r="309" spans="9:11" ht="12.75" customHeight="1">
      <c r="I309" s="16"/>
      <c r="J309" s="12"/>
      <c r="K309" s="12"/>
    </row>
    <row r="310" spans="9:11" ht="12.75" customHeight="1">
      <c r="I310" s="16"/>
      <c r="J310" s="12"/>
      <c r="K310" s="12"/>
    </row>
    <row r="311" spans="9:11" ht="12.75" customHeight="1">
      <c r="I311" s="16"/>
      <c r="J311" s="12"/>
      <c r="K311" s="12"/>
    </row>
    <row r="312" spans="9:11" ht="12.75" customHeight="1">
      <c r="I312" s="16"/>
      <c r="J312" s="12"/>
      <c r="K312" s="12"/>
    </row>
    <row r="313" spans="9:11" ht="12.75" customHeight="1">
      <c r="I313" s="16"/>
      <c r="J313" s="12"/>
      <c r="K313" s="12"/>
    </row>
    <row r="314" spans="9:11" ht="12.75" customHeight="1">
      <c r="I314" s="16"/>
      <c r="J314" s="12"/>
      <c r="K314" s="12"/>
    </row>
    <row r="315" spans="9:11" ht="12.75" customHeight="1">
      <c r="I315" s="16"/>
      <c r="J315" s="12"/>
      <c r="K315" s="12"/>
    </row>
    <row r="316" spans="9:11" ht="12.75" customHeight="1">
      <c r="I316" s="16"/>
      <c r="J316" s="12"/>
      <c r="K316" s="12"/>
    </row>
    <row r="317" spans="9:11" ht="12.75" customHeight="1">
      <c r="I317" s="16"/>
      <c r="J317" s="12"/>
      <c r="K317" s="12"/>
    </row>
    <row r="318" spans="9:11" ht="12.75" customHeight="1">
      <c r="I318" s="16"/>
      <c r="J318" s="12"/>
      <c r="K318" s="12"/>
    </row>
    <row r="319" spans="9:11" ht="12.75" customHeight="1">
      <c r="I319" s="16"/>
      <c r="J319" s="12"/>
      <c r="K319" s="12"/>
    </row>
    <row r="320" spans="9:11" ht="12.75" customHeight="1">
      <c r="I320" s="16"/>
      <c r="J320" s="12"/>
      <c r="K320" s="12"/>
    </row>
    <row r="321" spans="9:11" ht="12.75" customHeight="1">
      <c r="I321" s="16"/>
      <c r="J321" s="12"/>
      <c r="K321" s="12"/>
    </row>
    <row r="322" spans="9:11" ht="12.75" customHeight="1">
      <c r="I322" s="16"/>
      <c r="J322" s="12"/>
      <c r="K322" s="12"/>
    </row>
    <row r="323" spans="9:11" ht="12.75" customHeight="1">
      <c r="I323" s="16"/>
      <c r="J323" s="12"/>
      <c r="K323" s="12"/>
    </row>
    <row r="324" spans="9:11" ht="12.75" customHeight="1">
      <c r="I324" s="16"/>
      <c r="J324" s="12"/>
      <c r="K324" s="12"/>
    </row>
    <row r="325" spans="9:11" ht="12.75" customHeight="1">
      <c r="I325" s="16"/>
      <c r="J325" s="12"/>
      <c r="K325" s="12"/>
    </row>
    <row r="326" spans="9:11" ht="12.75" customHeight="1">
      <c r="I326" s="16"/>
      <c r="J326" s="12"/>
      <c r="K326" s="12"/>
    </row>
    <row r="327" spans="9:11" ht="12.75" customHeight="1">
      <c r="I327" s="16"/>
      <c r="J327" s="12"/>
      <c r="K327" s="12"/>
    </row>
    <row r="328" spans="9:11" ht="12.75" customHeight="1">
      <c r="I328" s="16"/>
      <c r="J328" s="12"/>
      <c r="K328" s="12"/>
    </row>
    <row r="329" spans="9:11" ht="12.75" customHeight="1">
      <c r="I329" s="16"/>
      <c r="J329" s="12"/>
      <c r="K329" s="12"/>
    </row>
    <row r="330" spans="9:11" ht="12.75" customHeight="1">
      <c r="I330" s="16"/>
      <c r="J330" s="12"/>
      <c r="K330" s="12"/>
    </row>
    <row r="331" spans="9:11" ht="12.75" customHeight="1">
      <c r="I331" s="16"/>
      <c r="J331" s="12"/>
      <c r="K331" s="12"/>
    </row>
    <row r="332" spans="9:11" ht="12.75" customHeight="1">
      <c r="I332" s="16"/>
      <c r="J332" s="12"/>
      <c r="K332" s="12"/>
    </row>
    <row r="333" spans="9:11" ht="12.75" customHeight="1">
      <c r="I333" s="16"/>
      <c r="J333" s="12"/>
      <c r="K333" s="12"/>
    </row>
    <row r="334" spans="9:11" ht="12.75" customHeight="1">
      <c r="I334" s="16"/>
      <c r="J334" s="12"/>
      <c r="K334" s="12"/>
    </row>
    <row r="335" spans="9:11" ht="12.75" customHeight="1">
      <c r="I335" s="16"/>
      <c r="J335" s="12"/>
      <c r="K335" s="12"/>
    </row>
    <row r="336" spans="9:11" ht="12.75" customHeight="1">
      <c r="I336" s="16"/>
      <c r="J336" s="12"/>
      <c r="K336" s="12"/>
    </row>
    <row r="337" spans="9:11" ht="12.75" customHeight="1">
      <c r="I337" s="16"/>
      <c r="J337" s="12"/>
      <c r="K337" s="12"/>
    </row>
    <row r="338" spans="9:11" ht="12.75" customHeight="1">
      <c r="I338" s="16"/>
      <c r="J338" s="12"/>
      <c r="K338" s="12"/>
    </row>
    <row r="339" spans="9:11" ht="12.75" customHeight="1">
      <c r="I339" s="16"/>
      <c r="J339" s="12"/>
      <c r="K339" s="12"/>
    </row>
    <row r="340" spans="9:11" ht="12.75" customHeight="1">
      <c r="I340" s="16"/>
      <c r="J340" s="12"/>
      <c r="K340" s="12"/>
    </row>
    <row r="341" spans="9:11" ht="12.75" customHeight="1">
      <c r="I341" s="16"/>
      <c r="J341" s="12"/>
      <c r="K341" s="12"/>
    </row>
    <row r="342" spans="9:11" ht="12.75" customHeight="1">
      <c r="I342" s="16"/>
      <c r="J342" s="12"/>
      <c r="K342" s="12"/>
    </row>
    <row r="343" spans="9:11" ht="12.75" customHeight="1">
      <c r="I343" s="16"/>
      <c r="J343" s="12"/>
      <c r="K343" s="12"/>
    </row>
    <row r="344" spans="9:11" ht="12.75" customHeight="1">
      <c r="I344" s="16"/>
      <c r="J344" s="12"/>
      <c r="K344" s="12"/>
    </row>
    <row r="345" spans="9:11" ht="12.75" customHeight="1">
      <c r="I345" s="16"/>
      <c r="J345" s="12"/>
      <c r="K345" s="12"/>
    </row>
    <row r="346" spans="9:11" ht="12.75" customHeight="1">
      <c r="I346" s="16"/>
      <c r="J346" s="12"/>
      <c r="K346" s="12"/>
    </row>
    <row r="347" spans="9:11" ht="12.75" customHeight="1">
      <c r="I347" s="16"/>
      <c r="J347" s="12"/>
      <c r="K347" s="12"/>
    </row>
    <row r="348" spans="9:11" ht="12.75" customHeight="1">
      <c r="I348" s="16"/>
      <c r="J348" s="12"/>
      <c r="K348" s="12"/>
    </row>
    <row r="349" spans="9:11" ht="12.75" customHeight="1">
      <c r="I349" s="16"/>
      <c r="J349" s="12"/>
      <c r="K349" s="12"/>
    </row>
    <row r="350" spans="9:11" ht="12.75" customHeight="1">
      <c r="I350" s="16"/>
      <c r="J350" s="12"/>
      <c r="K350" s="12"/>
    </row>
    <row r="351" spans="9:11" ht="12.75" customHeight="1">
      <c r="I351" s="16"/>
      <c r="J351" s="12"/>
      <c r="K351" s="12"/>
    </row>
    <row r="352" spans="9:11" ht="12.75" customHeight="1">
      <c r="I352" s="16"/>
      <c r="J352" s="12"/>
      <c r="K352" s="12"/>
    </row>
    <row r="353" spans="9:11" ht="12.75" customHeight="1">
      <c r="I353" s="16"/>
      <c r="J353" s="12"/>
      <c r="K353" s="12"/>
    </row>
    <row r="354" spans="9:11" ht="12.75" customHeight="1">
      <c r="I354" s="16"/>
      <c r="J354" s="12"/>
      <c r="K354" s="12"/>
    </row>
    <row r="355" spans="9:11" ht="12.75" customHeight="1">
      <c r="I355" s="16"/>
      <c r="J355" s="12"/>
      <c r="K355" s="12"/>
    </row>
    <row r="356" spans="9:11" ht="12.75" customHeight="1">
      <c r="I356" s="16"/>
      <c r="J356" s="12"/>
      <c r="K356" s="12"/>
    </row>
    <row r="357" spans="9:11" ht="12.75" customHeight="1">
      <c r="I357" s="16"/>
      <c r="J357" s="12"/>
      <c r="K357" s="12"/>
    </row>
    <row r="358" spans="9:11" ht="12.75" customHeight="1">
      <c r="I358" s="16"/>
      <c r="J358" s="12"/>
      <c r="K358" s="12"/>
    </row>
    <row r="359" spans="9:11" ht="12.75" customHeight="1">
      <c r="I359" s="16"/>
      <c r="J359" s="12"/>
      <c r="K359" s="12"/>
    </row>
    <row r="360" spans="9:11" ht="12.75" customHeight="1">
      <c r="I360" s="16"/>
      <c r="J360" s="12"/>
      <c r="K360" s="12"/>
    </row>
    <row r="361" spans="9:11" ht="12.75" customHeight="1">
      <c r="I361" s="16"/>
      <c r="J361" s="12"/>
      <c r="K361" s="12"/>
    </row>
    <row r="362" spans="9:11" ht="12.75" customHeight="1">
      <c r="I362" s="16"/>
      <c r="J362" s="12"/>
      <c r="K362" s="12"/>
    </row>
    <row r="363" spans="9:11" ht="12.75" customHeight="1">
      <c r="I363" s="16"/>
      <c r="J363" s="12"/>
      <c r="K363" s="12"/>
    </row>
    <row r="364" spans="9:11" ht="12.75" customHeight="1">
      <c r="I364" s="16"/>
      <c r="J364" s="12"/>
      <c r="K364" s="12"/>
    </row>
    <row r="365" spans="9:11" ht="12.75" customHeight="1">
      <c r="I365" s="16"/>
      <c r="J365" s="12"/>
      <c r="K365" s="12"/>
    </row>
    <row r="366" spans="9:11" ht="12.75" customHeight="1">
      <c r="I366" s="16"/>
      <c r="J366" s="12"/>
      <c r="K366" s="12"/>
    </row>
    <row r="367" spans="9:11" ht="12.75" customHeight="1">
      <c r="I367" s="16"/>
      <c r="J367" s="12"/>
      <c r="K367" s="12"/>
    </row>
    <row r="368" spans="9:11" ht="12.75" customHeight="1">
      <c r="I368" s="16"/>
      <c r="J368" s="12"/>
      <c r="K368" s="12"/>
    </row>
    <row r="369" spans="9:11" ht="12.75" customHeight="1">
      <c r="I369" s="16"/>
      <c r="J369" s="12"/>
      <c r="K369" s="12"/>
    </row>
    <row r="370" spans="9:11" ht="12.75" customHeight="1">
      <c r="I370" s="16"/>
      <c r="J370" s="12"/>
      <c r="K370" s="12"/>
    </row>
    <row r="371" spans="9:11" ht="12.75" customHeight="1">
      <c r="I371" s="16"/>
      <c r="J371" s="12"/>
      <c r="K371" s="12"/>
    </row>
    <row r="372" spans="9:11" ht="12.75" customHeight="1">
      <c r="I372" s="16"/>
      <c r="J372" s="12"/>
      <c r="K372" s="12"/>
    </row>
    <row r="373" spans="9:11" ht="12.75" customHeight="1">
      <c r="I373" s="16"/>
      <c r="J373" s="12"/>
      <c r="K373" s="12"/>
    </row>
    <row r="374" spans="9:11" ht="12.75" customHeight="1">
      <c r="I374" s="16"/>
      <c r="J374" s="12"/>
      <c r="K374" s="12"/>
    </row>
    <row r="375" spans="9:11" ht="12.75" customHeight="1">
      <c r="I375" s="16"/>
      <c r="J375" s="12"/>
      <c r="K375" s="12"/>
    </row>
    <row r="376" spans="9:11" ht="12.75" customHeight="1">
      <c r="I376" s="16"/>
      <c r="J376" s="12"/>
      <c r="K376" s="12"/>
    </row>
    <row r="377" spans="9:11" ht="12.75" customHeight="1">
      <c r="I377" s="16"/>
      <c r="J377" s="12"/>
      <c r="K377" s="12"/>
    </row>
    <row r="378" spans="9:11" ht="12.75" customHeight="1">
      <c r="I378" s="16"/>
      <c r="J378" s="12"/>
      <c r="K378" s="12"/>
    </row>
    <row r="379" spans="9:11" ht="12.75" customHeight="1">
      <c r="I379" s="16"/>
      <c r="J379" s="12"/>
      <c r="K379" s="12"/>
    </row>
    <row r="380" spans="9:11" ht="12.75" customHeight="1">
      <c r="I380" s="16"/>
      <c r="J380" s="12"/>
      <c r="K380" s="12"/>
    </row>
    <row r="381" spans="9:11" ht="12.75" customHeight="1">
      <c r="I381" s="16"/>
      <c r="J381" s="12"/>
      <c r="K381" s="12"/>
    </row>
    <row r="382" spans="9:11" ht="12.75" customHeight="1">
      <c r="I382" s="16"/>
      <c r="J382" s="12"/>
      <c r="K382" s="12"/>
    </row>
    <row r="383" spans="9:11" ht="12.75" customHeight="1">
      <c r="I383" s="16"/>
      <c r="J383" s="12"/>
      <c r="K383" s="12"/>
    </row>
    <row r="384" spans="9:11" ht="12.75" customHeight="1">
      <c r="I384" s="16"/>
      <c r="J384" s="12"/>
      <c r="K384" s="12"/>
    </row>
    <row r="385" spans="9:11" ht="12.75" customHeight="1">
      <c r="I385" s="16"/>
      <c r="J385" s="12"/>
      <c r="K385" s="12"/>
    </row>
    <row r="386" spans="9:11" ht="12.75" customHeight="1">
      <c r="I386" s="16"/>
      <c r="J386" s="12"/>
      <c r="K386" s="12"/>
    </row>
    <row r="387" spans="9:11" ht="12.75" customHeight="1">
      <c r="I387" s="16"/>
      <c r="J387" s="12"/>
      <c r="K387" s="12"/>
    </row>
    <row r="388" spans="9:11" ht="12.75" customHeight="1">
      <c r="I388" s="16"/>
      <c r="J388" s="12"/>
      <c r="K388" s="12"/>
    </row>
    <row r="389" spans="9:11" ht="12.75" customHeight="1">
      <c r="I389" s="16"/>
      <c r="J389" s="12"/>
      <c r="K389" s="12"/>
    </row>
    <row r="390" spans="9:11" ht="12.75" customHeight="1">
      <c r="I390" s="16"/>
      <c r="J390" s="12"/>
      <c r="K390" s="12"/>
    </row>
    <row r="391" spans="9:11" ht="12.75" customHeight="1">
      <c r="I391" s="16"/>
      <c r="J391" s="12"/>
      <c r="K391" s="12"/>
    </row>
    <row r="392" spans="9:11" ht="12.75" customHeight="1">
      <c r="I392" s="16"/>
      <c r="J392" s="12"/>
      <c r="K392" s="12"/>
    </row>
    <row r="393" spans="9:11" ht="12.75" customHeight="1">
      <c r="I393" s="16"/>
      <c r="J393" s="12"/>
      <c r="K393" s="12"/>
    </row>
    <row r="394" spans="9:11" ht="12.75" customHeight="1">
      <c r="I394" s="16"/>
      <c r="J394" s="12"/>
      <c r="K394" s="12"/>
    </row>
    <row r="395" spans="9:11" ht="12.75" customHeight="1">
      <c r="I395" s="16"/>
      <c r="J395" s="12"/>
      <c r="K395" s="12"/>
    </row>
    <row r="396" spans="9:11" ht="12.75" customHeight="1">
      <c r="I396" s="16"/>
      <c r="J396" s="12"/>
      <c r="K396" s="12"/>
    </row>
    <row r="397" spans="9:11" ht="12.75" customHeight="1">
      <c r="I397" s="16"/>
      <c r="J397" s="12"/>
      <c r="K397" s="12"/>
    </row>
    <row r="398" spans="9:11" ht="12.75" customHeight="1">
      <c r="I398" s="16"/>
      <c r="J398" s="12"/>
      <c r="K398" s="12"/>
    </row>
    <row r="399" spans="9:11" ht="12.75" customHeight="1">
      <c r="I399" s="16"/>
      <c r="J399" s="12"/>
      <c r="K399" s="12"/>
    </row>
    <row r="400" spans="9:11" ht="12.75" customHeight="1">
      <c r="I400" s="16"/>
      <c r="J400" s="12"/>
      <c r="K400" s="12"/>
    </row>
    <row r="401" spans="9:11" ht="12.75" customHeight="1">
      <c r="I401" s="16"/>
      <c r="J401" s="12"/>
      <c r="K401" s="12"/>
    </row>
    <row r="402" spans="9:11" ht="12.75" customHeight="1">
      <c r="I402" s="16"/>
      <c r="J402" s="12"/>
      <c r="K402" s="12"/>
    </row>
    <row r="403" spans="9:11" ht="12.75" customHeight="1">
      <c r="I403" s="16"/>
      <c r="J403" s="12"/>
      <c r="K403" s="12"/>
    </row>
    <row r="404" spans="9:11" ht="12.75" customHeight="1">
      <c r="I404" s="16"/>
      <c r="J404" s="12"/>
      <c r="K404" s="12"/>
    </row>
    <row r="405" spans="9:11" ht="12.75" customHeight="1">
      <c r="I405" s="16"/>
      <c r="J405" s="12"/>
      <c r="K405" s="12"/>
    </row>
    <row r="406" spans="9:11" ht="12.75" customHeight="1">
      <c r="I406" s="16"/>
      <c r="J406" s="12"/>
      <c r="K406" s="12"/>
    </row>
    <row r="407" spans="9:11" ht="12.75" customHeight="1">
      <c r="I407" s="16"/>
      <c r="J407" s="12"/>
      <c r="K407" s="12"/>
    </row>
    <row r="408" spans="9:11" ht="12.75" customHeight="1">
      <c r="I408" s="16"/>
      <c r="J408" s="12"/>
      <c r="K408" s="12"/>
    </row>
    <row r="409" spans="9:11" ht="12.75" customHeight="1">
      <c r="I409" s="16"/>
      <c r="J409" s="12"/>
      <c r="K409" s="12"/>
    </row>
    <row r="410" spans="9:11" ht="12.75" customHeight="1">
      <c r="I410" s="16"/>
      <c r="J410" s="12"/>
      <c r="K410" s="12"/>
    </row>
    <row r="411" spans="9:11" ht="12.75" customHeight="1">
      <c r="I411" s="16"/>
      <c r="J411" s="12"/>
      <c r="K411" s="12"/>
    </row>
    <row r="412" spans="9:11" ht="12.75" customHeight="1">
      <c r="I412" s="16"/>
      <c r="J412" s="12"/>
      <c r="K412" s="12"/>
    </row>
    <row r="413" spans="9:11" ht="12.75" customHeight="1">
      <c r="I413" s="16"/>
      <c r="J413" s="12"/>
      <c r="K413" s="12"/>
    </row>
    <row r="414" spans="9:11" ht="12.75" customHeight="1">
      <c r="I414" s="16"/>
      <c r="J414" s="12"/>
      <c r="K414" s="12"/>
    </row>
    <row r="415" spans="9:11" ht="12.75" customHeight="1">
      <c r="I415" s="16"/>
      <c r="J415" s="12"/>
      <c r="K415" s="12"/>
    </row>
    <row r="416" spans="9:11" ht="12.75" customHeight="1">
      <c r="I416" s="16"/>
      <c r="J416" s="12"/>
      <c r="K416" s="12"/>
    </row>
    <row r="417" spans="9:11" ht="12.75" customHeight="1">
      <c r="I417" s="16"/>
      <c r="J417" s="12"/>
      <c r="K417" s="12"/>
    </row>
    <row r="418" spans="9:11" ht="12.75" customHeight="1">
      <c r="I418" s="16"/>
      <c r="J418" s="12"/>
      <c r="K418" s="12"/>
    </row>
    <row r="419" spans="9:11" ht="12.75" customHeight="1">
      <c r="I419" s="16"/>
      <c r="J419" s="12"/>
      <c r="K419" s="12"/>
    </row>
    <row r="420" spans="9:11" ht="12.75" customHeight="1">
      <c r="I420" s="16"/>
      <c r="J420" s="12"/>
      <c r="K420" s="12"/>
    </row>
    <row r="421" spans="9:11" ht="12.75" customHeight="1">
      <c r="I421" s="16"/>
      <c r="J421" s="12"/>
      <c r="K421" s="12"/>
    </row>
    <row r="422" spans="9:11" ht="12.75" customHeight="1">
      <c r="I422" s="16"/>
      <c r="J422" s="12"/>
      <c r="K422" s="12"/>
    </row>
    <row r="423" spans="9:11" ht="12.75" customHeight="1">
      <c r="I423" s="16"/>
      <c r="J423" s="12"/>
      <c r="K423" s="12"/>
    </row>
    <row r="424" spans="9:11" ht="12.75" customHeight="1">
      <c r="I424" s="16"/>
      <c r="J424" s="12"/>
      <c r="K424" s="12"/>
    </row>
    <row r="425" spans="9:11" ht="12.75" customHeight="1">
      <c r="I425" s="16"/>
      <c r="J425" s="12"/>
      <c r="K425" s="12"/>
    </row>
    <row r="426" spans="9:11" ht="12.75" customHeight="1">
      <c r="I426" s="16"/>
      <c r="J426" s="12"/>
      <c r="K426" s="12"/>
    </row>
    <row r="427" spans="9:11" ht="12.75" customHeight="1">
      <c r="I427" s="16"/>
      <c r="J427" s="12"/>
      <c r="K427" s="12"/>
    </row>
    <row r="428" spans="9:11" ht="12.75" customHeight="1">
      <c r="I428" s="16"/>
      <c r="J428" s="12"/>
      <c r="K428" s="12"/>
    </row>
    <row r="429" spans="9:11" ht="12.75" customHeight="1">
      <c r="I429" s="16"/>
      <c r="J429" s="12"/>
      <c r="K429" s="12"/>
    </row>
    <row r="430" spans="9:11" ht="12.75" customHeight="1">
      <c r="I430" s="16"/>
      <c r="J430" s="12"/>
      <c r="K430" s="12"/>
    </row>
    <row r="431" spans="9:11" ht="12.75" customHeight="1">
      <c r="I431" s="16"/>
      <c r="J431" s="12"/>
      <c r="K431" s="12"/>
    </row>
    <row r="432" spans="9:11" ht="12.75" customHeight="1">
      <c r="I432" s="16"/>
      <c r="J432" s="12"/>
      <c r="K432" s="12"/>
    </row>
    <row r="433" spans="9:11" ht="12.75" customHeight="1">
      <c r="I433" s="16"/>
      <c r="J433" s="12"/>
      <c r="K433" s="12"/>
    </row>
    <row r="434" spans="9:11" ht="12.75" customHeight="1">
      <c r="I434" s="16"/>
      <c r="J434" s="12"/>
      <c r="K434" s="12"/>
    </row>
    <row r="435" spans="9:11" ht="12.75" customHeight="1">
      <c r="I435" s="16"/>
      <c r="J435" s="12"/>
      <c r="K435" s="12"/>
    </row>
    <row r="436" spans="9:11" ht="12.75" customHeight="1">
      <c r="I436" s="16"/>
      <c r="J436" s="12"/>
      <c r="K436" s="12"/>
    </row>
    <row r="437" spans="9:11" ht="12.75" customHeight="1">
      <c r="I437" s="16"/>
      <c r="J437" s="12"/>
      <c r="K437" s="12"/>
    </row>
    <row r="438" spans="9:11" ht="12.75" customHeight="1">
      <c r="I438" s="16"/>
      <c r="J438" s="12"/>
      <c r="K438" s="12"/>
    </row>
    <row r="439" spans="9:11" ht="12.75" customHeight="1">
      <c r="I439" s="16"/>
      <c r="J439" s="12"/>
      <c r="K439" s="12"/>
    </row>
    <row r="440" spans="9:11" ht="12.75" customHeight="1">
      <c r="I440" s="16"/>
      <c r="J440" s="12"/>
      <c r="K440" s="12"/>
    </row>
    <row r="441" spans="9:11" ht="12.75" customHeight="1">
      <c r="I441" s="16"/>
      <c r="J441" s="12"/>
      <c r="K441" s="12"/>
    </row>
    <row r="442" spans="9:11" ht="12.75" customHeight="1">
      <c r="I442" s="16"/>
      <c r="J442" s="12"/>
      <c r="K442" s="12"/>
    </row>
    <row r="443" spans="9:11" ht="12.75" customHeight="1">
      <c r="I443" s="16"/>
      <c r="J443" s="12"/>
      <c r="K443" s="12"/>
    </row>
    <row r="444" spans="9:11" ht="12.75" customHeight="1">
      <c r="I444" s="16"/>
      <c r="J444" s="12"/>
      <c r="K444" s="12"/>
    </row>
    <row r="445" spans="9:11" ht="12.75" customHeight="1">
      <c r="I445" s="16"/>
      <c r="J445" s="12"/>
      <c r="K445" s="12"/>
    </row>
    <row r="446" spans="9:11" ht="12.75" customHeight="1">
      <c r="I446" s="16"/>
      <c r="J446" s="12"/>
      <c r="K446" s="12"/>
    </row>
    <row r="447" spans="9:11" ht="12.75" customHeight="1">
      <c r="I447" s="16"/>
      <c r="J447" s="12"/>
      <c r="K447" s="12"/>
    </row>
    <row r="448" spans="9:11" ht="12.75" customHeight="1">
      <c r="I448" s="16"/>
      <c r="J448" s="12"/>
      <c r="K448" s="12"/>
    </row>
    <row r="449" spans="9:11" ht="12.75" customHeight="1">
      <c r="I449" s="16"/>
      <c r="J449" s="12"/>
      <c r="K449" s="12"/>
    </row>
    <row r="450" spans="9:11" ht="12.75" customHeight="1">
      <c r="I450" s="16"/>
      <c r="J450" s="12"/>
      <c r="K450" s="12"/>
    </row>
    <row r="451" spans="9:11" ht="12.75" customHeight="1">
      <c r="I451" s="16"/>
      <c r="J451" s="12"/>
      <c r="K451" s="12"/>
    </row>
    <row r="452" spans="9:11" ht="12.75" customHeight="1">
      <c r="I452" s="16"/>
      <c r="J452" s="12"/>
      <c r="K452" s="12"/>
    </row>
    <row r="453" spans="9:11" ht="12.75" customHeight="1">
      <c r="I453" s="16"/>
      <c r="J453" s="12"/>
      <c r="K453" s="12"/>
    </row>
    <row r="454" spans="9:11" ht="12.75" customHeight="1">
      <c r="I454" s="16"/>
      <c r="J454" s="12"/>
      <c r="K454" s="12"/>
    </row>
    <row r="455" spans="9:11" ht="12.75" customHeight="1">
      <c r="I455" s="16"/>
      <c r="J455" s="12"/>
      <c r="K455" s="12"/>
    </row>
    <row r="456" spans="9:11" ht="12.75" customHeight="1">
      <c r="I456" s="16"/>
      <c r="J456" s="12"/>
      <c r="K456" s="12"/>
    </row>
    <row r="457" spans="9:11" ht="12.75" customHeight="1">
      <c r="I457" s="16"/>
      <c r="J457" s="12"/>
      <c r="K457" s="12"/>
    </row>
    <row r="458" spans="9:11" ht="12.75" customHeight="1">
      <c r="I458" s="16"/>
      <c r="J458" s="12"/>
      <c r="K458" s="12"/>
    </row>
    <row r="459" spans="9:11" ht="12.75" customHeight="1">
      <c r="I459" s="16"/>
      <c r="J459" s="12"/>
      <c r="K459" s="12"/>
    </row>
    <row r="460" spans="9:11" ht="12.75" customHeight="1">
      <c r="I460" s="16"/>
      <c r="J460" s="12"/>
      <c r="K460" s="12"/>
    </row>
    <row r="461" spans="9:11" ht="12.75" customHeight="1">
      <c r="I461" s="16"/>
      <c r="J461" s="12"/>
      <c r="K461" s="12"/>
    </row>
    <row r="462" spans="9:11" ht="12.75" customHeight="1">
      <c r="I462" s="16"/>
      <c r="J462" s="12"/>
      <c r="K462" s="12"/>
    </row>
    <row r="463" spans="9:11" ht="12.75" customHeight="1">
      <c r="I463" s="16"/>
      <c r="J463" s="12"/>
      <c r="K463" s="12"/>
    </row>
    <row r="464" spans="9:11" ht="12.75" customHeight="1">
      <c r="I464" s="16"/>
      <c r="J464" s="12"/>
      <c r="K464" s="12"/>
    </row>
    <row r="465" spans="9:11" ht="12.75" customHeight="1">
      <c r="I465" s="16"/>
      <c r="J465" s="12"/>
      <c r="K465" s="12"/>
    </row>
    <row r="466" spans="9:11" ht="12.75" customHeight="1">
      <c r="I466" s="16"/>
      <c r="J466" s="12"/>
      <c r="K466" s="12"/>
    </row>
    <row r="467" spans="9:11" ht="12.75" customHeight="1">
      <c r="I467" s="16"/>
      <c r="J467" s="12"/>
      <c r="K467" s="12"/>
    </row>
    <row r="468" spans="9:11" ht="12.75" customHeight="1">
      <c r="I468" s="16"/>
      <c r="J468" s="12"/>
      <c r="K468" s="12"/>
    </row>
    <row r="469" spans="9:11" ht="12.75" customHeight="1">
      <c r="I469" s="16"/>
      <c r="J469" s="12"/>
      <c r="K469" s="12"/>
    </row>
    <row r="470" spans="9:11" ht="12.75" customHeight="1">
      <c r="I470" s="16"/>
      <c r="J470" s="12"/>
      <c r="K470" s="12"/>
    </row>
    <row r="471" spans="9:11" ht="12.75" customHeight="1">
      <c r="I471" s="16"/>
      <c r="J471" s="12"/>
      <c r="K471" s="12"/>
    </row>
    <row r="472" spans="9:11" ht="12.75" customHeight="1">
      <c r="I472" s="16"/>
      <c r="J472" s="12"/>
      <c r="K472" s="12"/>
    </row>
    <row r="473" spans="9:11" ht="12.75" customHeight="1">
      <c r="I473" s="16"/>
      <c r="J473" s="12"/>
      <c r="K473" s="12"/>
    </row>
    <row r="474" spans="9:11" ht="12.75" customHeight="1">
      <c r="I474" s="16"/>
      <c r="J474" s="12"/>
      <c r="K474" s="12"/>
    </row>
    <row r="475" spans="9:11" ht="12.75" customHeight="1">
      <c r="I475" s="16"/>
      <c r="J475" s="12"/>
      <c r="K475" s="12"/>
    </row>
    <row r="476" spans="9:11" ht="12.75" customHeight="1">
      <c r="I476" s="16"/>
      <c r="J476" s="12"/>
      <c r="K476" s="12"/>
    </row>
    <row r="477" spans="9:11" ht="12.75" customHeight="1">
      <c r="I477" s="16"/>
      <c r="J477" s="12"/>
      <c r="K477" s="12"/>
    </row>
    <row r="478" spans="9:11" ht="12.75" customHeight="1">
      <c r="I478" s="16"/>
      <c r="J478" s="12"/>
      <c r="K478" s="12"/>
    </row>
    <row r="479" spans="9:11" ht="12.75" customHeight="1">
      <c r="I479" s="16"/>
      <c r="J479" s="12"/>
      <c r="K479" s="12"/>
    </row>
    <row r="480" spans="9:11" ht="12.75" customHeight="1">
      <c r="I480" s="16"/>
      <c r="J480" s="12"/>
      <c r="K480" s="12"/>
    </row>
    <row r="481" spans="9:11" ht="12.75" customHeight="1">
      <c r="I481" s="16"/>
      <c r="J481" s="12"/>
      <c r="K481" s="12"/>
    </row>
    <row r="482" spans="9:11" ht="12.75" customHeight="1">
      <c r="I482" s="16"/>
      <c r="J482" s="12"/>
      <c r="K482" s="12"/>
    </row>
    <row r="483" spans="9:11" ht="12.75" customHeight="1">
      <c r="I483" s="16"/>
      <c r="J483" s="12"/>
      <c r="K483" s="12"/>
    </row>
    <row r="484" spans="9:11" ht="12.75" customHeight="1">
      <c r="I484" s="16"/>
      <c r="J484" s="12"/>
      <c r="K484" s="12"/>
    </row>
    <row r="485" spans="9:11" ht="12.75" customHeight="1">
      <c r="I485" s="16"/>
      <c r="J485" s="12"/>
      <c r="K485" s="12"/>
    </row>
    <row r="486" spans="9:11" ht="12.75" customHeight="1">
      <c r="I486" s="16"/>
      <c r="J486" s="12"/>
      <c r="K486" s="12"/>
    </row>
    <row r="487" spans="9:11" ht="12.75" customHeight="1">
      <c r="I487" s="16"/>
      <c r="J487" s="12"/>
      <c r="K487" s="12"/>
    </row>
    <row r="488" spans="9:11" ht="12.75" customHeight="1">
      <c r="I488" s="16"/>
      <c r="J488" s="12"/>
      <c r="K488" s="12"/>
    </row>
    <row r="489" spans="9:11" ht="12.75" customHeight="1">
      <c r="I489" s="16"/>
      <c r="J489" s="12"/>
      <c r="K489" s="12"/>
    </row>
    <row r="490" spans="9:11" ht="12.75" customHeight="1">
      <c r="I490" s="16"/>
      <c r="J490" s="12"/>
      <c r="K490" s="12"/>
    </row>
    <row r="491" spans="9:11" ht="12.75" customHeight="1">
      <c r="I491" s="16"/>
      <c r="J491" s="12"/>
      <c r="K491" s="12"/>
    </row>
    <row r="492" spans="9:11" ht="12.75" customHeight="1">
      <c r="I492" s="16"/>
      <c r="J492" s="12"/>
      <c r="K492" s="12"/>
    </row>
    <row r="493" spans="9:11" ht="12.75" customHeight="1">
      <c r="I493" s="16"/>
      <c r="J493" s="12"/>
      <c r="K493" s="12"/>
    </row>
    <row r="494" spans="9:11" ht="12.75" customHeight="1">
      <c r="I494" s="16"/>
      <c r="J494" s="12"/>
      <c r="K494" s="12"/>
    </row>
    <row r="495" spans="9:11" ht="12.75" customHeight="1">
      <c r="I495" s="16"/>
      <c r="J495" s="12"/>
      <c r="K495" s="12"/>
    </row>
    <row r="496" spans="9:11" ht="12.75" customHeight="1">
      <c r="I496" s="16"/>
      <c r="J496" s="12"/>
      <c r="K496" s="12"/>
    </row>
    <row r="497" spans="9:11" ht="12.75" customHeight="1">
      <c r="I497" s="16"/>
      <c r="J497" s="12"/>
      <c r="K497" s="12"/>
    </row>
    <row r="498" spans="9:11" ht="12.75" customHeight="1">
      <c r="I498" s="16"/>
      <c r="J498" s="12"/>
      <c r="K498" s="12"/>
    </row>
    <row r="499" spans="9:11" ht="12.75" customHeight="1">
      <c r="I499" s="16"/>
      <c r="J499" s="12"/>
      <c r="K499" s="12"/>
    </row>
    <row r="500" spans="9:11" ht="12.75" customHeight="1">
      <c r="I500" s="16"/>
      <c r="J500" s="12"/>
      <c r="K500" s="12"/>
    </row>
    <row r="501" spans="9:11" ht="12.75" customHeight="1">
      <c r="I501" s="16"/>
      <c r="J501" s="12"/>
      <c r="K501" s="12"/>
    </row>
    <row r="502" spans="9:11" ht="12.75" customHeight="1">
      <c r="I502" s="16"/>
      <c r="J502" s="12"/>
      <c r="K502" s="12"/>
    </row>
    <row r="503" spans="9:11" ht="12.75" customHeight="1">
      <c r="I503" s="16"/>
      <c r="J503" s="12"/>
      <c r="K503" s="12"/>
    </row>
    <row r="504" spans="9:11" ht="12.75" customHeight="1">
      <c r="I504" s="16"/>
      <c r="J504" s="12"/>
      <c r="K504" s="12"/>
    </row>
    <row r="505" spans="9:11" ht="12.75" customHeight="1">
      <c r="I505" s="16"/>
      <c r="J505" s="12"/>
      <c r="K505" s="12"/>
    </row>
    <row r="506" spans="9:11" ht="12.75" customHeight="1">
      <c r="I506" s="16"/>
      <c r="J506" s="12"/>
      <c r="K506" s="12"/>
    </row>
    <row r="507" spans="9:11" ht="12.75" customHeight="1">
      <c r="I507" s="16"/>
      <c r="J507" s="12"/>
      <c r="K507" s="12"/>
    </row>
    <row r="508" spans="9:11" ht="12.75" customHeight="1">
      <c r="I508" s="16"/>
      <c r="J508" s="12"/>
      <c r="K508" s="12"/>
    </row>
    <row r="509" spans="9:11" ht="12.75" customHeight="1">
      <c r="I509" s="16"/>
      <c r="J509" s="12"/>
      <c r="K509" s="12"/>
    </row>
    <row r="510" spans="9:11" ht="12.75" customHeight="1">
      <c r="I510" s="16"/>
      <c r="J510" s="12"/>
      <c r="K510" s="12"/>
    </row>
    <row r="511" spans="9:11" ht="12.75" customHeight="1">
      <c r="I511" s="16"/>
      <c r="J511" s="12"/>
      <c r="K511" s="12"/>
    </row>
    <row r="512" spans="9:11" ht="12.75" customHeight="1">
      <c r="I512" s="16"/>
      <c r="J512" s="12"/>
      <c r="K512" s="12"/>
    </row>
    <row r="513" spans="9:11" ht="12.75" customHeight="1">
      <c r="I513" s="16"/>
      <c r="J513" s="12"/>
      <c r="K513" s="12"/>
    </row>
    <row r="514" spans="9:11" ht="12.75" customHeight="1">
      <c r="I514" s="16"/>
      <c r="J514" s="12"/>
      <c r="K514" s="12"/>
    </row>
    <row r="515" spans="9:11" ht="12.75" customHeight="1">
      <c r="I515" s="16"/>
      <c r="J515" s="12"/>
      <c r="K515" s="12"/>
    </row>
    <row r="516" spans="9:11" ht="12.75" customHeight="1">
      <c r="I516" s="16"/>
      <c r="J516" s="12"/>
      <c r="K516" s="12"/>
    </row>
    <row r="517" spans="9:11" ht="12.75" customHeight="1">
      <c r="I517" s="16"/>
      <c r="J517" s="12"/>
      <c r="K517" s="12"/>
    </row>
    <row r="518" spans="9:11" ht="12.75" customHeight="1">
      <c r="I518" s="16"/>
      <c r="J518" s="12"/>
      <c r="K518" s="12"/>
    </row>
    <row r="519" spans="9:11" ht="12.75" customHeight="1">
      <c r="I519" s="16"/>
      <c r="J519" s="12"/>
      <c r="K519" s="12"/>
    </row>
    <row r="520" spans="9:11" ht="12.75" customHeight="1">
      <c r="I520" s="16"/>
      <c r="J520" s="12"/>
      <c r="K520" s="12"/>
    </row>
    <row r="521" spans="9:11" ht="12.75" customHeight="1">
      <c r="I521" s="16"/>
      <c r="J521" s="12"/>
      <c r="K521" s="12"/>
    </row>
    <row r="522" spans="9:11" ht="12.75" customHeight="1">
      <c r="I522" s="16"/>
      <c r="J522" s="12"/>
      <c r="K522" s="12"/>
    </row>
    <row r="523" spans="9:11" ht="12.75" customHeight="1">
      <c r="I523" s="16"/>
      <c r="J523" s="12"/>
      <c r="K523" s="12"/>
    </row>
    <row r="524" spans="9:11" ht="12.75" customHeight="1">
      <c r="I524" s="16"/>
      <c r="J524" s="12"/>
      <c r="K524" s="12"/>
    </row>
    <row r="525" spans="9:11" ht="12.75" customHeight="1">
      <c r="I525" s="16"/>
      <c r="J525" s="12"/>
      <c r="K525" s="12"/>
    </row>
    <row r="526" spans="9:11" ht="12.75" customHeight="1">
      <c r="I526" s="16"/>
      <c r="J526" s="12"/>
      <c r="K526" s="12"/>
    </row>
    <row r="527" spans="9:11" ht="12.75" customHeight="1">
      <c r="I527" s="16"/>
      <c r="J527" s="12"/>
      <c r="K527" s="12"/>
    </row>
    <row r="528" spans="9:11" ht="12.75" customHeight="1">
      <c r="I528" s="16"/>
      <c r="J528" s="12"/>
      <c r="K528" s="12"/>
    </row>
    <row r="529" spans="9:11" ht="12.75" customHeight="1">
      <c r="I529" s="16"/>
      <c r="J529" s="12"/>
      <c r="K529" s="12"/>
    </row>
    <row r="530" spans="9:11" ht="12.75" customHeight="1">
      <c r="I530" s="16"/>
      <c r="J530" s="12"/>
      <c r="K530" s="12"/>
    </row>
    <row r="531" spans="9:11" ht="12.75" customHeight="1">
      <c r="I531" s="16"/>
      <c r="J531" s="12"/>
      <c r="K531" s="12"/>
    </row>
    <row r="532" spans="9:11" ht="12.75" customHeight="1">
      <c r="I532" s="16"/>
      <c r="J532" s="12"/>
      <c r="K532" s="12"/>
    </row>
    <row r="533" spans="9:11" ht="12.75" customHeight="1">
      <c r="I533" s="16"/>
      <c r="J533" s="12"/>
      <c r="K533" s="12"/>
    </row>
    <row r="534" spans="9:11" ht="12.75" customHeight="1">
      <c r="I534" s="16"/>
      <c r="J534" s="12"/>
      <c r="K534" s="12"/>
    </row>
    <row r="535" spans="9:11" ht="12.75" customHeight="1">
      <c r="I535" s="16"/>
      <c r="J535" s="12"/>
      <c r="K535" s="12"/>
    </row>
    <row r="536" spans="9:11" ht="12.75" customHeight="1">
      <c r="I536" s="16"/>
      <c r="J536" s="12"/>
      <c r="K536" s="12"/>
    </row>
    <row r="537" spans="9:11" ht="12.75" customHeight="1">
      <c r="I537" s="16"/>
      <c r="J537" s="12"/>
      <c r="K537" s="12"/>
    </row>
    <row r="538" spans="9:11" ht="12.75" customHeight="1">
      <c r="I538" s="16"/>
      <c r="J538" s="12"/>
      <c r="K538" s="12"/>
    </row>
    <row r="539" spans="9:11" ht="12.75" customHeight="1">
      <c r="I539" s="16"/>
      <c r="J539" s="12"/>
      <c r="K539" s="12"/>
    </row>
    <row r="540" spans="9:11" ht="12.75" customHeight="1">
      <c r="I540" s="16"/>
      <c r="J540" s="12"/>
      <c r="K540" s="12"/>
    </row>
    <row r="541" spans="9:11" ht="12.75" customHeight="1">
      <c r="I541" s="16"/>
      <c r="J541" s="12"/>
      <c r="K541" s="12"/>
    </row>
    <row r="542" spans="9:11" ht="12.75" customHeight="1">
      <c r="I542" s="16"/>
      <c r="J542" s="12"/>
      <c r="K542" s="12"/>
    </row>
    <row r="543" spans="9:11" ht="12.75" customHeight="1">
      <c r="I543" s="16"/>
      <c r="J543" s="12"/>
      <c r="K543" s="12"/>
    </row>
    <row r="544" spans="9:11" ht="12.75" customHeight="1">
      <c r="I544" s="16"/>
      <c r="J544" s="12"/>
      <c r="K544" s="12"/>
    </row>
    <row r="545" spans="9:11" ht="12.75" customHeight="1">
      <c r="I545" s="16"/>
      <c r="J545" s="12"/>
      <c r="K545" s="12"/>
    </row>
    <row r="546" spans="9:11" ht="12.75" customHeight="1">
      <c r="I546" s="16"/>
      <c r="J546" s="12"/>
      <c r="K546" s="12"/>
    </row>
    <row r="547" spans="9:11" ht="12.75" customHeight="1">
      <c r="I547" s="16"/>
      <c r="J547" s="12"/>
      <c r="K547" s="12"/>
    </row>
    <row r="548" spans="9:11" ht="12.75" customHeight="1">
      <c r="I548" s="16"/>
      <c r="J548" s="12"/>
      <c r="K548" s="12"/>
    </row>
    <row r="549" spans="9:11" ht="12.75" customHeight="1">
      <c r="I549" s="16"/>
      <c r="J549" s="12"/>
      <c r="K549" s="12"/>
    </row>
    <row r="550" spans="9:11" ht="12.75" customHeight="1">
      <c r="I550" s="16"/>
      <c r="J550" s="12"/>
      <c r="K550" s="12"/>
    </row>
    <row r="551" spans="9:11" ht="12.75" customHeight="1">
      <c r="I551" s="16"/>
      <c r="J551" s="12"/>
      <c r="K551" s="12"/>
    </row>
    <row r="552" spans="9:11" ht="12.75" customHeight="1">
      <c r="I552" s="16"/>
      <c r="J552" s="12"/>
      <c r="K552" s="12"/>
    </row>
    <row r="553" spans="9:11" ht="12.75" customHeight="1">
      <c r="I553" s="16"/>
      <c r="J553" s="12"/>
      <c r="K553" s="12"/>
    </row>
    <row r="554" spans="9:11" ht="12.75" customHeight="1">
      <c r="I554" s="16"/>
      <c r="J554" s="12"/>
      <c r="K554" s="12"/>
    </row>
    <row r="555" spans="9:11" ht="12.75" customHeight="1">
      <c r="I555" s="16"/>
      <c r="J555" s="12"/>
      <c r="K555" s="12"/>
    </row>
    <row r="556" spans="9:11" ht="12.75" customHeight="1">
      <c r="I556" s="16"/>
      <c r="J556" s="12"/>
      <c r="K556" s="12"/>
    </row>
    <row r="557" spans="9:11" ht="12.75" customHeight="1">
      <c r="I557" s="16"/>
      <c r="J557" s="12"/>
      <c r="K557" s="12"/>
    </row>
    <row r="558" spans="9:11" ht="12.75" customHeight="1">
      <c r="I558" s="16"/>
      <c r="J558" s="12"/>
      <c r="K558" s="12"/>
    </row>
    <row r="559" spans="9:11" ht="12.75" customHeight="1">
      <c r="I559" s="16"/>
      <c r="J559" s="12"/>
      <c r="K559" s="12"/>
    </row>
    <row r="560" spans="9:11" ht="12.75" customHeight="1">
      <c r="I560" s="16"/>
      <c r="J560" s="12"/>
      <c r="K560" s="12"/>
    </row>
    <row r="561" spans="9:11" ht="12.75" customHeight="1">
      <c r="I561" s="16"/>
      <c r="J561" s="12"/>
      <c r="K561" s="12"/>
    </row>
    <row r="562" spans="9:11" ht="12.75" customHeight="1">
      <c r="I562" s="16"/>
      <c r="J562" s="12"/>
      <c r="K562" s="12"/>
    </row>
    <row r="563" spans="9:11" ht="12.75" customHeight="1">
      <c r="I563" s="16"/>
      <c r="J563" s="12"/>
      <c r="K563" s="12"/>
    </row>
    <row r="564" spans="9:11" ht="12.75" customHeight="1">
      <c r="I564" s="16"/>
      <c r="J564" s="12"/>
      <c r="K564" s="12"/>
    </row>
    <row r="565" spans="9:11" ht="12.75" customHeight="1">
      <c r="I565" s="16"/>
      <c r="J565" s="12"/>
      <c r="K565" s="12"/>
    </row>
    <row r="566" spans="9:11" ht="12.75" customHeight="1">
      <c r="I566" s="16"/>
      <c r="J566" s="12"/>
      <c r="K566" s="12"/>
    </row>
    <row r="567" spans="9:11" ht="12.75" customHeight="1">
      <c r="I567" s="16"/>
      <c r="J567" s="12"/>
      <c r="K567" s="12"/>
    </row>
    <row r="568" spans="9:11" ht="12.75" customHeight="1">
      <c r="I568" s="16"/>
      <c r="J568" s="12"/>
      <c r="K568" s="12"/>
    </row>
    <row r="569" spans="9:11" ht="12.75" customHeight="1">
      <c r="I569" s="16"/>
      <c r="J569" s="12"/>
      <c r="K569" s="12"/>
    </row>
    <row r="570" spans="9:11" ht="12.75" customHeight="1">
      <c r="I570" s="16"/>
      <c r="J570" s="12"/>
      <c r="K570" s="12"/>
    </row>
    <row r="571" spans="9:11" ht="12.75" customHeight="1">
      <c r="I571" s="16"/>
      <c r="J571" s="12"/>
      <c r="K571" s="12"/>
    </row>
    <row r="572" spans="9:11" ht="12.75" customHeight="1">
      <c r="I572" s="16"/>
      <c r="J572" s="12"/>
      <c r="K572" s="12"/>
    </row>
    <row r="573" spans="9:11" ht="12.75" customHeight="1">
      <c r="I573" s="16"/>
      <c r="J573" s="12"/>
      <c r="K573" s="12"/>
    </row>
    <row r="574" spans="9:11" ht="12.75" customHeight="1">
      <c r="I574" s="16"/>
      <c r="J574" s="12"/>
      <c r="K574" s="12"/>
    </row>
    <row r="575" spans="9:11" ht="12.75" customHeight="1">
      <c r="I575" s="16"/>
      <c r="J575" s="12"/>
      <c r="K575" s="12"/>
    </row>
    <row r="576" spans="9:11" ht="12.75" customHeight="1">
      <c r="I576" s="16"/>
      <c r="J576" s="12"/>
      <c r="K576" s="12"/>
    </row>
    <row r="577" spans="9:11" ht="12.75" customHeight="1">
      <c r="I577" s="16"/>
      <c r="J577" s="12"/>
      <c r="K577" s="12"/>
    </row>
    <row r="578" spans="9:11" ht="12.75" customHeight="1">
      <c r="I578" s="16"/>
      <c r="J578" s="12"/>
      <c r="K578" s="12"/>
    </row>
    <row r="579" spans="9:11" ht="12.75" customHeight="1">
      <c r="I579" s="16"/>
      <c r="J579" s="12"/>
      <c r="K579" s="12"/>
    </row>
    <row r="580" spans="9:11" ht="12.75" customHeight="1">
      <c r="I580" s="16"/>
      <c r="J580" s="12"/>
      <c r="K580" s="12"/>
    </row>
    <row r="581" spans="9:11" ht="12.75" customHeight="1">
      <c r="I581" s="16"/>
      <c r="J581" s="12"/>
      <c r="K581" s="12"/>
    </row>
    <row r="582" spans="9:11" ht="12.75" customHeight="1">
      <c r="I582" s="16"/>
      <c r="J582" s="12"/>
      <c r="K582" s="12"/>
    </row>
    <row r="583" spans="9:11" ht="12.75" customHeight="1">
      <c r="I583" s="16"/>
      <c r="J583" s="12"/>
      <c r="K583" s="12"/>
    </row>
    <row r="584" spans="9:11" ht="12.75" customHeight="1">
      <c r="I584" s="16"/>
      <c r="J584" s="12"/>
      <c r="K584" s="12"/>
    </row>
    <row r="585" spans="9:11" ht="12.75" customHeight="1">
      <c r="I585" s="16"/>
      <c r="J585" s="12"/>
      <c r="K585" s="12"/>
    </row>
    <row r="586" spans="9:11" ht="12.75" customHeight="1">
      <c r="I586" s="16"/>
      <c r="J586" s="12"/>
      <c r="K586" s="12"/>
    </row>
    <row r="587" spans="9:11" ht="12.75" customHeight="1">
      <c r="I587" s="16"/>
      <c r="J587" s="12"/>
      <c r="K587" s="12"/>
    </row>
    <row r="588" spans="9:11" ht="12.75" customHeight="1">
      <c r="I588" s="16"/>
      <c r="J588" s="12"/>
      <c r="K588" s="12"/>
    </row>
    <row r="589" spans="9:11" ht="12.75" customHeight="1">
      <c r="I589" s="16"/>
      <c r="J589" s="12"/>
      <c r="K589" s="12"/>
    </row>
    <row r="590" spans="9:11" ht="12.75" customHeight="1">
      <c r="I590" s="16"/>
      <c r="J590" s="12"/>
      <c r="K590" s="12"/>
    </row>
    <row r="591" spans="9:11" ht="12.75" customHeight="1">
      <c r="I591" s="16"/>
      <c r="J591" s="12"/>
      <c r="K591" s="12"/>
    </row>
    <row r="592" spans="9:11" ht="12.75" customHeight="1">
      <c r="I592" s="16"/>
      <c r="J592" s="12"/>
      <c r="K592" s="12"/>
    </row>
    <row r="593" spans="9:11" ht="12.75" customHeight="1">
      <c r="I593" s="16"/>
      <c r="J593" s="12"/>
      <c r="K593" s="12"/>
    </row>
    <row r="594" spans="9:11" ht="12.75" customHeight="1">
      <c r="I594" s="16"/>
      <c r="J594" s="12"/>
      <c r="K594" s="12"/>
    </row>
    <row r="595" spans="9:11" ht="12.75" customHeight="1">
      <c r="I595" s="16"/>
      <c r="J595" s="12"/>
      <c r="K595" s="12"/>
    </row>
    <row r="596" spans="9:11" ht="12.75" customHeight="1">
      <c r="I596" s="16"/>
      <c r="J596" s="12"/>
      <c r="K596" s="12"/>
    </row>
    <row r="597" spans="9:11" ht="12.75" customHeight="1">
      <c r="I597" s="16"/>
      <c r="J597" s="12"/>
      <c r="K597" s="12"/>
    </row>
    <row r="598" spans="9:11" ht="12.75" customHeight="1">
      <c r="I598" s="16"/>
      <c r="J598" s="12"/>
      <c r="K598" s="12"/>
    </row>
    <row r="599" spans="9:11" ht="12.75" customHeight="1">
      <c r="I599" s="16"/>
      <c r="J599" s="12"/>
      <c r="K599" s="12"/>
    </row>
    <row r="600" spans="9:11" ht="12.75" customHeight="1">
      <c r="I600" s="16"/>
      <c r="J600" s="12"/>
      <c r="K600" s="12"/>
    </row>
    <row r="601" spans="9:11" ht="12.75" customHeight="1">
      <c r="I601" s="16"/>
      <c r="J601" s="12"/>
      <c r="K601" s="12"/>
    </row>
    <row r="602" spans="9:11" ht="12.75" customHeight="1">
      <c r="I602" s="16"/>
      <c r="J602" s="12"/>
      <c r="K602" s="12"/>
    </row>
    <row r="603" spans="9:11" ht="12.75" customHeight="1">
      <c r="I603" s="16"/>
      <c r="J603" s="12"/>
      <c r="K603" s="12"/>
    </row>
    <row r="604" spans="9:11" ht="12.75" customHeight="1">
      <c r="I604" s="16"/>
      <c r="J604" s="12"/>
      <c r="K604" s="12"/>
    </row>
    <row r="605" spans="9:11" ht="12.75" customHeight="1">
      <c r="I605" s="16"/>
      <c r="J605" s="12"/>
      <c r="K605" s="12"/>
    </row>
    <row r="606" spans="9:11" ht="12.75" customHeight="1">
      <c r="I606" s="16"/>
      <c r="J606" s="12"/>
      <c r="K606" s="12"/>
    </row>
    <row r="607" spans="9:11" ht="12.75" customHeight="1">
      <c r="I607" s="16"/>
      <c r="J607" s="12"/>
      <c r="K607" s="12"/>
    </row>
    <row r="608" spans="9:11" ht="12.75" customHeight="1">
      <c r="I608" s="16"/>
      <c r="J608" s="12"/>
      <c r="K608" s="12"/>
    </row>
    <row r="609" spans="9:11" ht="12.75" customHeight="1">
      <c r="I609" s="16"/>
      <c r="J609" s="12"/>
      <c r="K609" s="12"/>
    </row>
    <row r="610" spans="9:11" ht="12.75" customHeight="1">
      <c r="I610" s="16"/>
      <c r="J610" s="12"/>
      <c r="K610" s="12"/>
    </row>
    <row r="611" spans="9:11" ht="12.75" customHeight="1">
      <c r="I611" s="16"/>
      <c r="J611" s="12"/>
      <c r="K611" s="12"/>
    </row>
    <row r="612" spans="9:11" ht="12.75" customHeight="1">
      <c r="I612" s="16"/>
      <c r="J612" s="12"/>
      <c r="K612" s="12"/>
    </row>
    <row r="613" spans="9:11" ht="12.75" customHeight="1">
      <c r="I613" s="16"/>
      <c r="J613" s="12"/>
      <c r="K613" s="12"/>
    </row>
    <row r="614" spans="9:11" ht="12.75" customHeight="1">
      <c r="I614" s="16"/>
      <c r="J614" s="12"/>
      <c r="K614" s="12"/>
    </row>
    <row r="615" spans="9:11" ht="12.75" customHeight="1">
      <c r="I615" s="16"/>
      <c r="J615" s="12"/>
      <c r="K615" s="12"/>
    </row>
    <row r="616" spans="9:11" ht="12.75" customHeight="1">
      <c r="I616" s="16"/>
      <c r="J616" s="12"/>
      <c r="K616" s="12"/>
    </row>
    <row r="617" spans="9:11" ht="12.75" customHeight="1">
      <c r="I617" s="16"/>
      <c r="J617" s="12"/>
      <c r="K617" s="12"/>
    </row>
    <row r="618" spans="9:11" ht="12.75" customHeight="1">
      <c r="I618" s="16"/>
      <c r="J618" s="12"/>
      <c r="K618" s="12"/>
    </row>
    <row r="619" spans="9:11" ht="12.75" customHeight="1">
      <c r="I619" s="16"/>
      <c r="J619" s="12"/>
      <c r="K619" s="12"/>
    </row>
    <row r="620" spans="9:11" ht="12.75" customHeight="1">
      <c r="I620" s="16"/>
      <c r="J620" s="12"/>
      <c r="K620" s="12"/>
    </row>
    <row r="621" spans="9:11" ht="12.75" customHeight="1">
      <c r="I621" s="16"/>
      <c r="J621" s="12"/>
      <c r="K621" s="12"/>
    </row>
    <row r="622" spans="9:11" ht="12.75" customHeight="1">
      <c r="I622" s="16"/>
      <c r="J622" s="12"/>
      <c r="K622" s="12"/>
    </row>
    <row r="623" spans="9:11" ht="12.75" customHeight="1">
      <c r="I623" s="16"/>
      <c r="J623" s="12"/>
      <c r="K623" s="12"/>
    </row>
    <row r="624" spans="9:11" ht="12.75" customHeight="1">
      <c r="I624" s="16"/>
      <c r="J624" s="12"/>
      <c r="K624" s="12"/>
    </row>
    <row r="625" spans="9:11" ht="12.75" customHeight="1">
      <c r="I625" s="16"/>
      <c r="J625" s="12"/>
      <c r="K625" s="12"/>
    </row>
    <row r="626" spans="9:11" ht="12.75" customHeight="1">
      <c r="I626" s="16"/>
      <c r="J626" s="12"/>
      <c r="K626" s="12"/>
    </row>
    <row r="627" spans="9:11" ht="12.75" customHeight="1">
      <c r="I627" s="16"/>
      <c r="J627" s="12"/>
      <c r="K627" s="12"/>
    </row>
    <row r="628" spans="9:11" ht="12.75" customHeight="1">
      <c r="I628" s="16"/>
      <c r="J628" s="12"/>
      <c r="K628" s="12"/>
    </row>
    <row r="629" spans="9:11" ht="12.75" customHeight="1">
      <c r="I629" s="16"/>
      <c r="J629" s="12"/>
      <c r="K629" s="12"/>
    </row>
    <row r="630" spans="9:11" ht="12.75" customHeight="1">
      <c r="I630" s="16"/>
      <c r="J630" s="12"/>
      <c r="K630" s="12"/>
    </row>
    <row r="631" spans="9:11" ht="12.75" customHeight="1">
      <c r="I631" s="16"/>
      <c r="J631" s="12"/>
      <c r="K631" s="12"/>
    </row>
    <row r="632" spans="9:11" ht="12.75" customHeight="1">
      <c r="I632" s="16"/>
      <c r="J632" s="12"/>
      <c r="K632" s="12"/>
    </row>
    <row r="633" spans="9:11" ht="12.75" customHeight="1">
      <c r="I633" s="16"/>
      <c r="J633" s="12"/>
      <c r="K633" s="12"/>
    </row>
    <row r="634" spans="9:11" ht="12.75" customHeight="1">
      <c r="I634" s="16"/>
      <c r="J634" s="12"/>
      <c r="K634" s="12"/>
    </row>
    <row r="635" spans="9:11" ht="12.75" customHeight="1">
      <c r="I635" s="16"/>
      <c r="J635" s="12"/>
      <c r="K635" s="12"/>
    </row>
    <row r="636" spans="9:11" ht="12.75" customHeight="1">
      <c r="I636" s="16"/>
      <c r="J636" s="12"/>
      <c r="K636" s="12"/>
    </row>
    <row r="637" spans="9:11" ht="12.75" customHeight="1">
      <c r="I637" s="16"/>
      <c r="J637" s="12"/>
      <c r="K637" s="12"/>
    </row>
    <row r="638" spans="9:11" ht="12.75" customHeight="1">
      <c r="I638" s="16"/>
      <c r="J638" s="12"/>
      <c r="K638" s="12"/>
    </row>
    <row r="639" spans="9:11" ht="12.75" customHeight="1">
      <c r="I639" s="16"/>
      <c r="J639" s="12"/>
      <c r="K639" s="12"/>
    </row>
    <row r="640" spans="9:11" ht="12.75" customHeight="1">
      <c r="I640" s="16"/>
      <c r="J640" s="12"/>
      <c r="K640" s="12"/>
    </row>
    <row r="641" spans="9:11" ht="12.75" customHeight="1">
      <c r="I641" s="16"/>
      <c r="J641" s="12"/>
      <c r="K641" s="12"/>
    </row>
    <row r="642" spans="9:11" ht="12.75" customHeight="1">
      <c r="I642" s="16"/>
      <c r="J642" s="12"/>
      <c r="K642" s="12"/>
    </row>
    <row r="643" spans="9:11" ht="12.75" customHeight="1">
      <c r="I643" s="16"/>
      <c r="J643" s="12"/>
      <c r="K643" s="12"/>
    </row>
    <row r="644" spans="9:11" ht="12.75" customHeight="1">
      <c r="I644" s="16"/>
      <c r="J644" s="12"/>
      <c r="K644" s="12"/>
    </row>
    <row r="645" spans="9:11" ht="12.75" customHeight="1">
      <c r="I645" s="16"/>
      <c r="J645" s="12"/>
      <c r="K645" s="12"/>
    </row>
    <row r="646" spans="9:11" ht="12.75" customHeight="1">
      <c r="I646" s="16"/>
      <c r="J646" s="12"/>
      <c r="K646" s="12"/>
    </row>
    <row r="647" spans="9:11" ht="12.75" customHeight="1">
      <c r="I647" s="16"/>
      <c r="J647" s="12"/>
      <c r="K647" s="12"/>
    </row>
    <row r="648" spans="9:11" ht="12.75" customHeight="1">
      <c r="I648" s="16"/>
      <c r="J648" s="12"/>
      <c r="K648" s="12"/>
    </row>
    <row r="649" spans="9:11" ht="12.75" customHeight="1">
      <c r="I649" s="16"/>
      <c r="J649" s="12"/>
      <c r="K649" s="12"/>
    </row>
    <row r="650" spans="9:11" ht="12.75" customHeight="1">
      <c r="I650" s="16"/>
      <c r="J650" s="12"/>
      <c r="K650" s="12"/>
    </row>
    <row r="651" spans="9:11" ht="12.75" customHeight="1">
      <c r="I651" s="16"/>
      <c r="J651" s="12"/>
      <c r="K651" s="12"/>
    </row>
    <row r="652" spans="9:11" ht="12.75" customHeight="1">
      <c r="I652" s="16"/>
      <c r="J652" s="12"/>
      <c r="K652" s="12"/>
    </row>
    <row r="653" spans="9:11" ht="12.75" customHeight="1">
      <c r="I653" s="16"/>
      <c r="J653" s="12"/>
      <c r="K653" s="12"/>
    </row>
    <row r="654" spans="9:11" ht="12.75" customHeight="1">
      <c r="I654" s="16"/>
      <c r="J654" s="12"/>
      <c r="K654" s="12"/>
    </row>
    <row r="655" spans="9:11" ht="12.75" customHeight="1">
      <c r="I655" s="16"/>
      <c r="J655" s="12"/>
      <c r="K655" s="12"/>
    </row>
    <row r="656" spans="9:11" ht="12.75" customHeight="1">
      <c r="I656" s="16"/>
      <c r="J656" s="12"/>
      <c r="K656" s="12"/>
    </row>
    <row r="657" spans="9:11" ht="12.75" customHeight="1">
      <c r="I657" s="16"/>
      <c r="J657" s="12"/>
      <c r="K657" s="12"/>
    </row>
    <row r="658" spans="9:11" ht="12.75" customHeight="1">
      <c r="I658" s="16"/>
      <c r="J658" s="12"/>
      <c r="K658" s="12"/>
    </row>
    <row r="659" spans="9:11" ht="12.75" customHeight="1">
      <c r="I659" s="16"/>
      <c r="J659" s="12"/>
      <c r="K659" s="12"/>
    </row>
    <row r="660" spans="9:11" ht="12.75" customHeight="1">
      <c r="I660" s="16"/>
      <c r="J660" s="12"/>
      <c r="K660" s="12"/>
    </row>
    <row r="661" spans="9:11" ht="12.75" customHeight="1">
      <c r="I661" s="16"/>
      <c r="J661" s="12"/>
      <c r="K661" s="12"/>
    </row>
    <row r="662" spans="9:11" ht="12.75" customHeight="1">
      <c r="I662" s="16"/>
      <c r="J662" s="12"/>
      <c r="K662" s="12"/>
    </row>
    <row r="663" spans="9:11" ht="12.75" customHeight="1">
      <c r="I663" s="16"/>
      <c r="J663" s="12"/>
      <c r="K663" s="12"/>
    </row>
    <row r="664" spans="9:11" ht="12.75" customHeight="1">
      <c r="I664" s="16"/>
      <c r="J664" s="12"/>
      <c r="K664" s="12"/>
    </row>
    <row r="665" spans="9:11" ht="12.75" customHeight="1">
      <c r="I665" s="16"/>
      <c r="J665" s="12"/>
      <c r="K665" s="12"/>
    </row>
    <row r="666" spans="9:11" ht="12.75" customHeight="1">
      <c r="I666" s="16"/>
      <c r="J666" s="12"/>
      <c r="K666" s="12"/>
    </row>
    <row r="667" spans="9:11" ht="12.75" customHeight="1">
      <c r="I667" s="16"/>
      <c r="J667" s="12"/>
      <c r="K667" s="12"/>
    </row>
    <row r="668" spans="9:11" ht="12.75" customHeight="1">
      <c r="I668" s="16"/>
      <c r="J668" s="12"/>
      <c r="K668" s="12"/>
    </row>
    <row r="669" spans="9:11" ht="12.75" customHeight="1">
      <c r="I669" s="16"/>
      <c r="J669" s="12"/>
      <c r="K669" s="12"/>
    </row>
    <row r="670" spans="9:11" ht="12.75" customHeight="1">
      <c r="I670" s="16"/>
      <c r="J670" s="12"/>
      <c r="K670" s="12"/>
    </row>
    <row r="671" spans="9:11" ht="12.75" customHeight="1">
      <c r="I671" s="16"/>
      <c r="J671" s="12"/>
      <c r="K671" s="12"/>
    </row>
    <row r="672" spans="9:11" ht="12.75" customHeight="1">
      <c r="I672" s="16"/>
      <c r="J672" s="12"/>
      <c r="K672" s="12"/>
    </row>
    <row r="673" spans="9:11" ht="12.75" customHeight="1">
      <c r="I673" s="16"/>
      <c r="J673" s="12"/>
      <c r="K673" s="12"/>
    </row>
    <row r="674" spans="9:11" ht="12.75" customHeight="1">
      <c r="I674" s="16"/>
      <c r="J674" s="12"/>
      <c r="K674" s="12"/>
    </row>
    <row r="675" spans="9:11" ht="12.75" customHeight="1">
      <c r="I675" s="16"/>
      <c r="J675" s="12"/>
      <c r="K675" s="12"/>
    </row>
    <row r="676" spans="9:11" ht="12.75" customHeight="1">
      <c r="I676" s="16"/>
      <c r="J676" s="12"/>
      <c r="K676" s="12"/>
    </row>
    <row r="677" spans="9:11" ht="12.75" customHeight="1">
      <c r="I677" s="16"/>
      <c r="J677" s="12"/>
      <c r="K677" s="12"/>
    </row>
    <row r="678" spans="9:11" ht="12.75" customHeight="1">
      <c r="I678" s="16"/>
      <c r="J678" s="12"/>
      <c r="K678" s="12"/>
    </row>
    <row r="679" spans="9:11" ht="12.75" customHeight="1">
      <c r="I679" s="16"/>
      <c r="J679" s="12"/>
      <c r="K679" s="12"/>
    </row>
    <row r="680" spans="9:11" ht="12.75" customHeight="1">
      <c r="I680" s="16"/>
      <c r="J680" s="12"/>
      <c r="K680" s="12"/>
    </row>
    <row r="681" spans="9:11" ht="12.75" customHeight="1">
      <c r="I681" s="16"/>
      <c r="J681" s="12"/>
      <c r="K681" s="12"/>
    </row>
    <row r="682" spans="9:11" ht="12.75" customHeight="1">
      <c r="I682" s="16"/>
      <c r="J682" s="12"/>
      <c r="K682" s="12"/>
    </row>
    <row r="683" spans="9:11" ht="12.75" customHeight="1">
      <c r="I683" s="16"/>
      <c r="J683" s="12"/>
      <c r="K683" s="12"/>
    </row>
    <row r="684" spans="9:11" ht="12.75" customHeight="1">
      <c r="I684" s="16"/>
      <c r="J684" s="12"/>
      <c r="K684" s="12"/>
    </row>
    <row r="685" spans="9:11" ht="12.75" customHeight="1">
      <c r="I685" s="16"/>
      <c r="J685" s="12"/>
      <c r="K685" s="12"/>
    </row>
    <row r="686" spans="9:11" ht="12.75" customHeight="1">
      <c r="I686" s="16"/>
      <c r="J686" s="12"/>
      <c r="K686" s="12"/>
    </row>
    <row r="687" spans="9:11" ht="12.75" customHeight="1">
      <c r="I687" s="16"/>
      <c r="J687" s="12"/>
      <c r="K687" s="12"/>
    </row>
    <row r="688" spans="9:11" ht="12.75" customHeight="1">
      <c r="I688" s="16"/>
      <c r="J688" s="12"/>
      <c r="K688" s="12"/>
    </row>
    <row r="689" spans="9:11" ht="12.75" customHeight="1">
      <c r="I689" s="16"/>
      <c r="J689" s="12"/>
      <c r="K689" s="12"/>
    </row>
    <row r="690" spans="9:11" ht="12.75" customHeight="1">
      <c r="I690" s="16"/>
      <c r="J690" s="12"/>
      <c r="K690" s="12"/>
    </row>
    <row r="691" spans="9:11" ht="12.75" customHeight="1">
      <c r="I691" s="16"/>
      <c r="J691" s="12"/>
      <c r="K691" s="12"/>
    </row>
    <row r="692" spans="9:11" ht="12.75" customHeight="1">
      <c r="I692" s="16"/>
      <c r="J692" s="12"/>
      <c r="K692" s="12"/>
    </row>
    <row r="693" spans="9:11" ht="12.75" customHeight="1">
      <c r="I693" s="16"/>
      <c r="J693" s="12"/>
      <c r="K693" s="12"/>
    </row>
    <row r="694" spans="9:11" ht="12.75" customHeight="1">
      <c r="I694" s="16"/>
      <c r="J694" s="12"/>
      <c r="K694" s="12"/>
    </row>
    <row r="695" spans="9:11" ht="12.75" customHeight="1">
      <c r="I695" s="16"/>
      <c r="J695" s="12"/>
      <c r="K695" s="12"/>
    </row>
    <row r="696" spans="9:11" ht="12.75" customHeight="1">
      <c r="I696" s="16"/>
      <c r="J696" s="12"/>
      <c r="K696" s="12"/>
    </row>
    <row r="697" spans="9:11" ht="12.75" customHeight="1">
      <c r="I697" s="16"/>
      <c r="J697" s="12"/>
      <c r="K697" s="12"/>
    </row>
    <row r="698" spans="9:11" ht="12.75" customHeight="1">
      <c r="I698" s="16"/>
      <c r="J698" s="12"/>
      <c r="K698" s="12"/>
    </row>
    <row r="699" spans="9:11" ht="12.75" customHeight="1">
      <c r="I699" s="16"/>
      <c r="J699" s="12"/>
      <c r="K699" s="12"/>
    </row>
    <row r="700" spans="9:11" ht="12.75" customHeight="1">
      <c r="I700" s="16"/>
      <c r="J700" s="12"/>
      <c r="K700" s="12"/>
    </row>
    <row r="701" spans="9:11" ht="12.75" customHeight="1">
      <c r="I701" s="16"/>
      <c r="J701" s="12"/>
      <c r="K701" s="12"/>
    </row>
    <row r="702" spans="9:11" ht="12.75" customHeight="1">
      <c r="I702" s="16"/>
      <c r="J702" s="12"/>
      <c r="K702" s="12"/>
    </row>
    <row r="703" spans="9:11" ht="12.75" customHeight="1">
      <c r="I703" s="16"/>
      <c r="J703" s="12"/>
      <c r="K703" s="12"/>
    </row>
    <row r="704" spans="9:11" ht="12.75" customHeight="1">
      <c r="I704" s="16"/>
      <c r="J704" s="12"/>
      <c r="K704" s="12"/>
    </row>
    <row r="705" spans="9:11" ht="12.75" customHeight="1">
      <c r="I705" s="16"/>
      <c r="J705" s="12"/>
      <c r="K705" s="12"/>
    </row>
    <row r="706" spans="9:11" ht="12.75" customHeight="1">
      <c r="I706" s="16"/>
      <c r="J706" s="12"/>
      <c r="K706" s="12"/>
    </row>
    <row r="707" spans="9:11" ht="12.75" customHeight="1">
      <c r="I707" s="16"/>
      <c r="J707" s="12"/>
      <c r="K707" s="12"/>
    </row>
    <row r="708" spans="9:11" ht="12.75" customHeight="1">
      <c r="I708" s="16"/>
      <c r="J708" s="12"/>
      <c r="K708" s="12"/>
    </row>
    <row r="709" spans="9:11" ht="12.75" customHeight="1">
      <c r="I709" s="16"/>
      <c r="J709" s="12"/>
      <c r="K709" s="12"/>
    </row>
    <row r="710" spans="9:11" ht="12.75" customHeight="1">
      <c r="I710" s="16"/>
      <c r="J710" s="12"/>
      <c r="K710" s="12"/>
    </row>
    <row r="711" spans="9:11" ht="12.75" customHeight="1">
      <c r="I711" s="16"/>
      <c r="J711" s="12"/>
      <c r="K711" s="12"/>
    </row>
    <row r="712" spans="9:11" ht="12.75" customHeight="1">
      <c r="I712" s="16"/>
      <c r="J712" s="12"/>
      <c r="K712" s="12"/>
    </row>
    <row r="713" spans="9:11" ht="12.75" customHeight="1">
      <c r="I713" s="16"/>
      <c r="J713" s="12"/>
      <c r="K713" s="12"/>
    </row>
    <row r="714" spans="9:11" ht="12.75" customHeight="1">
      <c r="I714" s="16"/>
      <c r="J714" s="12"/>
      <c r="K714" s="12"/>
    </row>
    <row r="715" spans="9:11" ht="12.75" customHeight="1">
      <c r="I715" s="16"/>
      <c r="J715" s="12"/>
      <c r="K715" s="12"/>
    </row>
    <row r="716" spans="9:11" ht="12.75" customHeight="1">
      <c r="I716" s="16"/>
      <c r="J716" s="12"/>
      <c r="K716" s="12"/>
    </row>
    <row r="717" spans="9:11" ht="12.75" customHeight="1">
      <c r="I717" s="16"/>
      <c r="J717" s="12"/>
      <c r="K717" s="12"/>
    </row>
    <row r="718" spans="9:11" ht="12.75" customHeight="1">
      <c r="I718" s="16"/>
      <c r="J718" s="12"/>
      <c r="K718" s="12"/>
    </row>
    <row r="719" spans="9:11" ht="12.75" customHeight="1">
      <c r="I719" s="16"/>
      <c r="J719" s="12"/>
      <c r="K719" s="12"/>
    </row>
    <row r="720" spans="9:11" ht="12.75" customHeight="1">
      <c r="I720" s="16"/>
      <c r="J720" s="12"/>
      <c r="K720" s="12"/>
    </row>
    <row r="721" spans="9:11" ht="12.75" customHeight="1">
      <c r="I721" s="16"/>
      <c r="J721" s="12"/>
      <c r="K721" s="12"/>
    </row>
    <row r="722" spans="9:11" ht="12.75" customHeight="1">
      <c r="I722" s="16"/>
      <c r="J722" s="12"/>
      <c r="K722" s="12"/>
    </row>
    <row r="723" spans="9:11" ht="12.75" customHeight="1">
      <c r="I723" s="16"/>
      <c r="J723" s="12"/>
      <c r="K723" s="12"/>
    </row>
    <row r="724" spans="9:11" ht="12.75" customHeight="1">
      <c r="I724" s="16"/>
      <c r="J724" s="12"/>
      <c r="K724" s="12"/>
    </row>
    <row r="725" spans="9:11" ht="12.75" customHeight="1">
      <c r="I725" s="16"/>
      <c r="J725" s="12"/>
      <c r="K725" s="12"/>
    </row>
    <row r="726" spans="9:11" ht="12.75" customHeight="1">
      <c r="I726" s="16"/>
      <c r="J726" s="12"/>
      <c r="K726" s="12"/>
    </row>
    <row r="727" spans="9:11" ht="12.75" customHeight="1">
      <c r="I727" s="16"/>
      <c r="J727" s="12"/>
      <c r="K727" s="12"/>
    </row>
    <row r="728" spans="9:11" ht="12.75" customHeight="1">
      <c r="I728" s="16"/>
      <c r="J728" s="12"/>
      <c r="K728" s="12"/>
    </row>
    <row r="729" spans="9:11" ht="12.75" customHeight="1">
      <c r="I729" s="16"/>
      <c r="J729" s="12"/>
      <c r="K729" s="12"/>
    </row>
    <row r="730" spans="9:11" ht="12.75" customHeight="1">
      <c r="I730" s="16"/>
      <c r="J730" s="12"/>
      <c r="K730" s="12"/>
    </row>
    <row r="731" spans="9:11" ht="12.75" customHeight="1">
      <c r="I731" s="16"/>
      <c r="J731" s="12"/>
      <c r="K731" s="12"/>
    </row>
    <row r="732" spans="9:11" ht="12.75" customHeight="1">
      <c r="I732" s="16"/>
      <c r="J732" s="12"/>
      <c r="K732" s="12"/>
    </row>
    <row r="733" spans="9:11" ht="12.75" customHeight="1">
      <c r="I733" s="16"/>
      <c r="J733" s="12"/>
      <c r="K733" s="12"/>
    </row>
    <row r="734" spans="9:11" ht="12.75" customHeight="1">
      <c r="I734" s="16"/>
      <c r="J734" s="12"/>
      <c r="K734" s="12"/>
    </row>
    <row r="735" spans="9:11" ht="12.75" customHeight="1">
      <c r="I735" s="16"/>
      <c r="J735" s="12"/>
      <c r="K735" s="12"/>
    </row>
    <row r="736" spans="9:11" ht="12.75" customHeight="1">
      <c r="I736" s="16"/>
      <c r="J736" s="12"/>
      <c r="K736" s="12"/>
    </row>
    <row r="737" spans="9:11" ht="12.75" customHeight="1">
      <c r="I737" s="16"/>
      <c r="J737" s="12"/>
      <c r="K737" s="12"/>
    </row>
    <row r="738" spans="9:11" ht="12.75" customHeight="1">
      <c r="I738" s="16"/>
      <c r="J738" s="12"/>
      <c r="K738" s="12"/>
    </row>
    <row r="739" spans="9:11" ht="12.75" customHeight="1">
      <c r="I739" s="16"/>
      <c r="J739" s="12"/>
      <c r="K739" s="12"/>
    </row>
    <row r="740" spans="9:11" ht="12.75" customHeight="1">
      <c r="I740" s="16"/>
      <c r="J740" s="12"/>
      <c r="K740" s="12"/>
    </row>
    <row r="741" spans="9:11" ht="12.75" customHeight="1">
      <c r="I741" s="16"/>
      <c r="J741" s="12"/>
      <c r="K741" s="12"/>
    </row>
    <row r="742" spans="9:11" ht="12.75" customHeight="1">
      <c r="I742" s="16"/>
      <c r="J742" s="12"/>
      <c r="K742" s="12"/>
    </row>
    <row r="743" spans="9:11" ht="12.75" customHeight="1">
      <c r="I743" s="16"/>
      <c r="J743" s="12"/>
      <c r="K743" s="12"/>
    </row>
    <row r="744" spans="9:11" ht="12.75" customHeight="1">
      <c r="I744" s="16"/>
      <c r="J744" s="12"/>
      <c r="K744" s="12"/>
    </row>
    <row r="745" spans="9:11" ht="12.75" customHeight="1">
      <c r="I745" s="16"/>
      <c r="J745" s="12"/>
      <c r="K745" s="12"/>
    </row>
    <row r="746" spans="9:11" ht="12.75" customHeight="1">
      <c r="I746" s="16"/>
      <c r="J746" s="12"/>
      <c r="K746" s="12"/>
    </row>
    <row r="747" spans="9:11" ht="12.75" customHeight="1">
      <c r="I747" s="16"/>
      <c r="J747" s="12"/>
      <c r="K747" s="12"/>
    </row>
    <row r="748" spans="9:11" ht="12.75" customHeight="1">
      <c r="I748" s="16"/>
      <c r="J748" s="12"/>
      <c r="K748" s="12"/>
    </row>
    <row r="749" spans="9:11" ht="12.75" customHeight="1">
      <c r="I749" s="16"/>
      <c r="J749" s="12"/>
      <c r="K749" s="12"/>
    </row>
    <row r="750" spans="9:11" ht="12.75" customHeight="1">
      <c r="I750" s="16"/>
      <c r="J750" s="12"/>
      <c r="K750" s="12"/>
    </row>
    <row r="751" spans="9:11" ht="12.75" customHeight="1">
      <c r="I751" s="16"/>
      <c r="J751" s="12"/>
      <c r="K751" s="12"/>
    </row>
    <row r="752" spans="9:11" ht="12.75" customHeight="1">
      <c r="I752" s="16"/>
      <c r="J752" s="12"/>
      <c r="K752" s="12"/>
    </row>
    <row r="753" spans="9:11" ht="12.75" customHeight="1">
      <c r="I753" s="16"/>
      <c r="J753" s="12"/>
      <c r="K753" s="12"/>
    </row>
    <row r="754" spans="9:11" ht="12.75" customHeight="1">
      <c r="I754" s="16"/>
      <c r="J754" s="12"/>
      <c r="K754" s="12"/>
    </row>
    <row r="755" spans="9:11" ht="12.75" customHeight="1">
      <c r="I755" s="16"/>
      <c r="J755" s="12"/>
      <c r="K755" s="12"/>
    </row>
    <row r="756" spans="9:11" ht="12.75" customHeight="1">
      <c r="I756" s="16"/>
      <c r="J756" s="12"/>
      <c r="K756" s="12"/>
    </row>
    <row r="757" spans="9:11" ht="12.75" customHeight="1">
      <c r="I757" s="16"/>
      <c r="J757" s="12"/>
      <c r="K757" s="12"/>
    </row>
    <row r="758" spans="9:11" ht="12.75" customHeight="1">
      <c r="I758" s="16"/>
      <c r="J758" s="12"/>
      <c r="K758" s="12"/>
    </row>
    <row r="759" spans="9:11" ht="12.75" customHeight="1">
      <c r="I759" s="16"/>
      <c r="J759" s="12"/>
      <c r="K759" s="12"/>
    </row>
    <row r="760" spans="9:11" ht="12.75" customHeight="1">
      <c r="I760" s="16"/>
      <c r="J760" s="12"/>
      <c r="K760" s="12"/>
    </row>
    <row r="761" spans="9:11" ht="12.75" customHeight="1">
      <c r="I761" s="16"/>
      <c r="J761" s="12"/>
      <c r="K761" s="12"/>
    </row>
    <row r="762" spans="9:11" ht="12.75" customHeight="1">
      <c r="I762" s="16"/>
      <c r="J762" s="12"/>
      <c r="K762" s="12"/>
    </row>
    <row r="763" spans="9:11" ht="12.75" customHeight="1">
      <c r="I763" s="16"/>
      <c r="J763" s="12"/>
      <c r="K763" s="12"/>
    </row>
    <row r="764" spans="9:11" ht="12.75" customHeight="1">
      <c r="I764" s="16"/>
      <c r="J764" s="12"/>
      <c r="K764" s="12"/>
    </row>
    <row r="765" spans="9:11" ht="12.75" customHeight="1">
      <c r="I765" s="16"/>
      <c r="J765" s="12"/>
      <c r="K765" s="12"/>
    </row>
    <row r="766" spans="9:11" ht="12.75" customHeight="1">
      <c r="I766" s="16"/>
      <c r="J766" s="12"/>
      <c r="K766" s="12"/>
    </row>
    <row r="767" spans="9:11" ht="12.75" customHeight="1">
      <c r="I767" s="16"/>
      <c r="J767" s="12"/>
      <c r="K767" s="12"/>
    </row>
    <row r="768" spans="9:11" ht="12.75" customHeight="1">
      <c r="I768" s="16"/>
      <c r="J768" s="12"/>
      <c r="K768" s="12"/>
    </row>
    <row r="769" spans="9:11" ht="12.75" customHeight="1">
      <c r="I769" s="16"/>
      <c r="J769" s="12"/>
      <c r="K769" s="12"/>
    </row>
    <row r="770" spans="9:11" ht="12.75" customHeight="1">
      <c r="I770" s="16"/>
      <c r="J770" s="12"/>
      <c r="K770" s="12"/>
    </row>
    <row r="771" spans="9:11" ht="12.75" customHeight="1">
      <c r="I771" s="16"/>
      <c r="J771" s="12"/>
      <c r="K771" s="12"/>
    </row>
    <row r="772" spans="9:11" ht="12.75" customHeight="1">
      <c r="I772" s="16"/>
      <c r="J772" s="12"/>
      <c r="K772" s="12"/>
    </row>
    <row r="773" spans="9:11" ht="12.75" customHeight="1">
      <c r="I773" s="16"/>
      <c r="J773" s="12"/>
      <c r="K773" s="12"/>
    </row>
    <row r="774" spans="9:11" ht="12.75" customHeight="1">
      <c r="I774" s="16"/>
      <c r="J774" s="12"/>
      <c r="K774" s="12"/>
    </row>
    <row r="775" spans="9:11" ht="12.75" customHeight="1">
      <c r="I775" s="16"/>
      <c r="J775" s="12"/>
      <c r="K775" s="12"/>
    </row>
    <row r="776" spans="9:11" ht="12.75" customHeight="1">
      <c r="I776" s="16"/>
      <c r="J776" s="12"/>
      <c r="K776" s="12"/>
    </row>
    <row r="777" spans="9:11" ht="12.75" customHeight="1">
      <c r="I777" s="16"/>
      <c r="J777" s="12"/>
      <c r="K777" s="12"/>
    </row>
    <row r="778" spans="9:11" ht="12.75" customHeight="1">
      <c r="I778" s="16"/>
      <c r="J778" s="12"/>
      <c r="K778" s="12"/>
    </row>
    <row r="779" spans="9:11" ht="12.75" customHeight="1">
      <c r="I779" s="16"/>
      <c r="J779" s="12"/>
      <c r="K779" s="12"/>
    </row>
    <row r="780" spans="9:11" ht="12.75" customHeight="1">
      <c r="I780" s="16"/>
      <c r="J780" s="12"/>
      <c r="K780" s="12"/>
    </row>
    <row r="781" spans="9:11" ht="12.75" customHeight="1">
      <c r="I781" s="16"/>
      <c r="J781" s="12"/>
      <c r="K781" s="12"/>
    </row>
    <row r="782" spans="9:11" ht="12.75" customHeight="1">
      <c r="I782" s="16"/>
      <c r="J782" s="12"/>
      <c r="K782" s="12"/>
    </row>
    <row r="783" spans="9:11" ht="12.75" customHeight="1">
      <c r="I783" s="16"/>
      <c r="J783" s="12"/>
      <c r="K783" s="12"/>
    </row>
    <row r="784" spans="9:11" ht="12.75" customHeight="1">
      <c r="I784" s="16"/>
      <c r="J784" s="12"/>
      <c r="K784" s="12"/>
    </row>
    <row r="785" spans="9:11" ht="12.75" customHeight="1">
      <c r="I785" s="16"/>
      <c r="J785" s="12"/>
      <c r="K785" s="12"/>
    </row>
    <row r="786" spans="9:11" ht="12.75" customHeight="1">
      <c r="I786" s="16"/>
      <c r="J786" s="12"/>
      <c r="K786" s="12"/>
    </row>
    <row r="787" spans="9:11" ht="12.75" customHeight="1">
      <c r="I787" s="16"/>
      <c r="J787" s="12"/>
      <c r="K787" s="12"/>
    </row>
    <row r="788" spans="9:11" ht="12.75" customHeight="1">
      <c r="I788" s="16"/>
      <c r="J788" s="12"/>
      <c r="K788" s="12"/>
    </row>
    <row r="789" spans="9:11" ht="12.75" customHeight="1">
      <c r="I789" s="16"/>
      <c r="J789" s="12"/>
      <c r="K789" s="12"/>
    </row>
    <row r="790" spans="9:11" ht="12.75" customHeight="1">
      <c r="I790" s="16"/>
      <c r="J790" s="12"/>
      <c r="K790" s="12"/>
    </row>
    <row r="791" spans="9:11" ht="12.75" customHeight="1">
      <c r="I791" s="16"/>
      <c r="J791" s="12"/>
      <c r="K791" s="12"/>
    </row>
    <row r="792" spans="9:11" ht="12.75" customHeight="1">
      <c r="I792" s="16"/>
      <c r="J792" s="12"/>
      <c r="K792" s="12"/>
    </row>
    <row r="793" spans="9:11" ht="12.75" customHeight="1">
      <c r="I793" s="16"/>
      <c r="J793" s="12"/>
      <c r="K793" s="12"/>
    </row>
    <row r="794" spans="9:11" ht="12.75" customHeight="1">
      <c r="I794" s="16"/>
      <c r="J794" s="12"/>
      <c r="K794" s="12"/>
    </row>
    <row r="795" spans="9:11" ht="12.75" customHeight="1">
      <c r="I795" s="16"/>
      <c r="J795" s="12"/>
      <c r="K795" s="12"/>
    </row>
    <row r="796" spans="9:11" ht="12.75" customHeight="1">
      <c r="I796" s="16"/>
      <c r="J796" s="12"/>
      <c r="K796" s="12"/>
    </row>
    <row r="797" spans="9:11" ht="12.75" customHeight="1">
      <c r="I797" s="16"/>
      <c r="J797" s="12"/>
      <c r="K797" s="12"/>
    </row>
    <row r="798" spans="9:11" ht="12.75" customHeight="1">
      <c r="I798" s="16"/>
      <c r="J798" s="12"/>
      <c r="K798" s="12"/>
    </row>
    <row r="799" spans="9:11" ht="12.75" customHeight="1">
      <c r="I799" s="16"/>
      <c r="J799" s="12"/>
      <c r="K799" s="12"/>
    </row>
    <row r="800" spans="9:11" ht="12.75" customHeight="1">
      <c r="I800" s="16"/>
      <c r="J800" s="12"/>
      <c r="K800" s="12"/>
    </row>
    <row r="801" spans="9:11" ht="12.75" customHeight="1">
      <c r="I801" s="16"/>
      <c r="J801" s="12"/>
      <c r="K801" s="12"/>
    </row>
    <row r="802" spans="9:11" ht="12.75" customHeight="1">
      <c r="I802" s="16"/>
      <c r="J802" s="12"/>
      <c r="K802" s="12"/>
    </row>
    <row r="803" spans="9:11" ht="12.75" customHeight="1">
      <c r="I803" s="16"/>
      <c r="J803" s="12"/>
      <c r="K803" s="12"/>
    </row>
    <row r="804" spans="9:11" ht="12.75" customHeight="1">
      <c r="I804" s="16"/>
      <c r="J804" s="12"/>
      <c r="K804" s="12"/>
    </row>
    <row r="805" spans="9:11" ht="12.75" customHeight="1">
      <c r="I805" s="16"/>
      <c r="J805" s="12"/>
      <c r="K805" s="12"/>
    </row>
    <row r="806" spans="9:11" ht="12.75" customHeight="1">
      <c r="I806" s="16"/>
      <c r="J806" s="12"/>
      <c r="K806" s="12"/>
    </row>
    <row r="807" spans="9:11" ht="12.75" customHeight="1">
      <c r="I807" s="16"/>
      <c r="J807" s="12"/>
      <c r="K807" s="12"/>
    </row>
    <row r="808" spans="9:11" ht="12.75" customHeight="1">
      <c r="I808" s="16"/>
      <c r="J808" s="12"/>
      <c r="K808" s="12"/>
    </row>
    <row r="809" spans="9:11" ht="12.75" customHeight="1">
      <c r="I809" s="16"/>
      <c r="J809" s="12"/>
      <c r="K809" s="12"/>
    </row>
    <row r="810" spans="9:11" ht="12.75" customHeight="1">
      <c r="I810" s="16"/>
      <c r="J810" s="12"/>
      <c r="K810" s="12"/>
    </row>
    <row r="811" spans="9:11" ht="12.75" customHeight="1">
      <c r="I811" s="16"/>
      <c r="J811" s="12"/>
      <c r="K811" s="12"/>
    </row>
    <row r="812" spans="9:11" ht="12.75" customHeight="1">
      <c r="I812" s="16"/>
      <c r="J812" s="12"/>
      <c r="K812" s="12"/>
    </row>
    <row r="813" spans="9:11" ht="12.75" customHeight="1">
      <c r="I813" s="16"/>
      <c r="J813" s="12"/>
      <c r="K813" s="12"/>
    </row>
    <row r="814" spans="9:11" ht="12.75" customHeight="1">
      <c r="I814" s="16"/>
      <c r="J814" s="12"/>
      <c r="K814" s="12"/>
    </row>
    <row r="815" spans="9:11" ht="12.75" customHeight="1">
      <c r="I815" s="16"/>
      <c r="J815" s="12"/>
      <c r="K815" s="12"/>
    </row>
    <row r="816" spans="9:11" ht="12.75" customHeight="1">
      <c r="I816" s="16"/>
      <c r="J816" s="12"/>
      <c r="K816" s="12"/>
    </row>
    <row r="817" spans="9:11" ht="12.75" customHeight="1">
      <c r="I817" s="16"/>
      <c r="J817" s="12"/>
      <c r="K817" s="12"/>
    </row>
    <row r="818" spans="9:11" ht="12.75" customHeight="1">
      <c r="I818" s="16"/>
      <c r="J818" s="12"/>
      <c r="K818" s="12"/>
    </row>
    <row r="819" spans="9:11" ht="12.75" customHeight="1">
      <c r="I819" s="16"/>
      <c r="J819" s="12"/>
      <c r="K819" s="12"/>
    </row>
    <row r="820" spans="9:11" ht="12.75" customHeight="1">
      <c r="I820" s="16"/>
      <c r="J820" s="12"/>
      <c r="K820" s="12"/>
    </row>
    <row r="821" spans="9:11" ht="12.75" customHeight="1">
      <c r="I821" s="16"/>
      <c r="J821" s="12"/>
      <c r="K821" s="12"/>
    </row>
    <row r="822" spans="9:11" ht="12.75" customHeight="1">
      <c r="I822" s="16"/>
      <c r="J822" s="12"/>
      <c r="K822" s="12"/>
    </row>
    <row r="823" spans="9:11" ht="12.75" customHeight="1">
      <c r="I823" s="16"/>
      <c r="J823" s="12"/>
      <c r="K823" s="12"/>
    </row>
    <row r="824" spans="9:11" ht="12.75" customHeight="1">
      <c r="I824" s="16"/>
      <c r="J824" s="12"/>
      <c r="K824" s="12"/>
    </row>
    <row r="825" spans="9:11" ht="12.75" customHeight="1">
      <c r="I825" s="16"/>
      <c r="J825" s="12"/>
      <c r="K825" s="12"/>
    </row>
    <row r="826" spans="9:11" ht="12.75" customHeight="1">
      <c r="I826" s="16"/>
      <c r="J826" s="12"/>
      <c r="K826" s="12"/>
    </row>
    <row r="827" spans="9:11" ht="12.75" customHeight="1">
      <c r="I827" s="16"/>
      <c r="J827" s="12"/>
      <c r="K827" s="12"/>
    </row>
    <row r="828" spans="9:11" ht="12.75" customHeight="1">
      <c r="I828" s="16"/>
      <c r="J828" s="12"/>
      <c r="K828" s="12"/>
    </row>
    <row r="829" spans="9:11" ht="12.75" customHeight="1">
      <c r="I829" s="16"/>
      <c r="J829" s="12"/>
      <c r="K829" s="12"/>
    </row>
    <row r="830" spans="9:11" ht="12.75" customHeight="1">
      <c r="I830" s="16"/>
      <c r="J830" s="12"/>
      <c r="K830" s="12"/>
    </row>
    <row r="831" spans="9:11" ht="12.75" customHeight="1">
      <c r="I831" s="16"/>
      <c r="J831" s="12"/>
      <c r="K831" s="12"/>
    </row>
    <row r="832" spans="9:11" ht="12.75" customHeight="1">
      <c r="I832" s="16"/>
      <c r="J832" s="12"/>
      <c r="K832" s="12"/>
    </row>
    <row r="833" spans="9:11" ht="12.75" customHeight="1">
      <c r="I833" s="16"/>
      <c r="J833" s="12"/>
      <c r="K833" s="12"/>
    </row>
    <row r="834" spans="9:11" ht="12.75" customHeight="1">
      <c r="I834" s="16"/>
      <c r="J834" s="12"/>
      <c r="K834" s="12"/>
    </row>
    <row r="835" spans="9:11" ht="12.75" customHeight="1">
      <c r="I835" s="16"/>
      <c r="J835" s="12"/>
      <c r="K835" s="12"/>
    </row>
    <row r="836" spans="9:11" ht="12.75" customHeight="1">
      <c r="I836" s="16"/>
      <c r="J836" s="12"/>
      <c r="K836" s="12"/>
    </row>
    <row r="837" spans="9:11" ht="12.75" customHeight="1">
      <c r="I837" s="16"/>
      <c r="J837" s="12"/>
      <c r="K837" s="12"/>
    </row>
    <row r="838" spans="9:11" ht="12.75" customHeight="1">
      <c r="I838" s="16"/>
      <c r="J838" s="12"/>
      <c r="K838" s="12"/>
    </row>
    <row r="839" spans="9:11" ht="12.75" customHeight="1">
      <c r="I839" s="16"/>
      <c r="J839" s="12"/>
      <c r="K839" s="12"/>
    </row>
    <row r="840" spans="9:11" ht="12.75" customHeight="1">
      <c r="I840" s="16"/>
      <c r="J840" s="12"/>
      <c r="K840" s="12"/>
    </row>
    <row r="841" spans="9:11" ht="12.75" customHeight="1">
      <c r="I841" s="16"/>
      <c r="J841" s="12"/>
      <c r="K841" s="12"/>
    </row>
    <row r="842" spans="9:11" ht="12.75" customHeight="1">
      <c r="I842" s="16"/>
      <c r="J842" s="12"/>
      <c r="K842" s="12"/>
    </row>
    <row r="843" spans="9:11" ht="12.75" customHeight="1">
      <c r="I843" s="16"/>
      <c r="J843" s="12"/>
      <c r="K843" s="12"/>
    </row>
    <row r="844" spans="9:11" ht="12.75" customHeight="1">
      <c r="I844" s="16"/>
      <c r="J844" s="12"/>
      <c r="K844" s="12"/>
    </row>
    <row r="845" spans="9:11" ht="12.75" customHeight="1">
      <c r="I845" s="16"/>
      <c r="J845" s="12"/>
      <c r="K845" s="12"/>
    </row>
    <row r="846" spans="9:11" ht="12.75" customHeight="1">
      <c r="I846" s="16"/>
      <c r="J846" s="12"/>
      <c r="K846" s="12"/>
    </row>
    <row r="847" spans="9:11" ht="12.75" customHeight="1">
      <c r="I847" s="16"/>
      <c r="J847" s="12"/>
      <c r="K847" s="12"/>
    </row>
    <row r="848" spans="9:11" ht="12.75" customHeight="1">
      <c r="I848" s="16"/>
      <c r="J848" s="12"/>
      <c r="K848" s="12"/>
    </row>
    <row r="849" spans="9:11" ht="12.75" customHeight="1">
      <c r="I849" s="16"/>
      <c r="J849" s="12"/>
      <c r="K849" s="12"/>
    </row>
    <row r="850" spans="9:11" ht="12.75" customHeight="1">
      <c r="I850" s="16"/>
      <c r="J850" s="12"/>
      <c r="K850" s="12"/>
    </row>
    <row r="851" spans="9:11" ht="12.75" customHeight="1">
      <c r="I851" s="16"/>
      <c r="J851" s="12"/>
      <c r="K851" s="12"/>
    </row>
    <row r="852" spans="9:11" ht="12.75" customHeight="1">
      <c r="I852" s="16"/>
      <c r="J852" s="12"/>
      <c r="K852" s="12"/>
    </row>
    <row r="853" spans="9:11" ht="12.75" customHeight="1">
      <c r="I853" s="16"/>
      <c r="J853" s="12"/>
      <c r="K853" s="12"/>
    </row>
    <row r="854" spans="9:11" ht="12.75" customHeight="1">
      <c r="I854" s="16"/>
      <c r="J854" s="12"/>
      <c r="K854" s="12"/>
    </row>
    <row r="855" spans="9:11" ht="12.75" customHeight="1">
      <c r="I855" s="16"/>
      <c r="J855" s="12"/>
      <c r="K855" s="12"/>
    </row>
    <row r="856" spans="9:11" ht="12.75" customHeight="1">
      <c r="I856" s="16"/>
      <c r="J856" s="12"/>
      <c r="K856" s="12"/>
    </row>
    <row r="857" spans="9:11" ht="12.75" customHeight="1">
      <c r="I857" s="16"/>
      <c r="J857" s="12"/>
      <c r="K857" s="12"/>
    </row>
    <row r="858" spans="9:11" ht="12.75" customHeight="1">
      <c r="I858" s="16"/>
      <c r="J858" s="12"/>
      <c r="K858" s="12"/>
    </row>
    <row r="859" spans="9:11" ht="12.75" customHeight="1">
      <c r="I859" s="16"/>
      <c r="J859" s="12"/>
      <c r="K859" s="12"/>
    </row>
    <row r="860" spans="9:11" ht="12.75" customHeight="1">
      <c r="I860" s="16"/>
      <c r="J860" s="12"/>
      <c r="K860" s="12"/>
    </row>
    <row r="861" spans="9:11" ht="12.75" customHeight="1">
      <c r="I861" s="16"/>
      <c r="J861" s="12"/>
      <c r="K861" s="12"/>
    </row>
    <row r="862" spans="9:11" ht="12.75" customHeight="1">
      <c r="I862" s="16"/>
      <c r="J862" s="12"/>
      <c r="K862" s="12"/>
    </row>
    <row r="863" spans="9:11" ht="12.75" customHeight="1">
      <c r="I863" s="16"/>
      <c r="J863" s="12"/>
      <c r="K863" s="12"/>
    </row>
    <row r="864" spans="9:11" ht="12.75" customHeight="1">
      <c r="I864" s="16"/>
      <c r="J864" s="12"/>
      <c r="K864" s="12"/>
    </row>
    <row r="865" spans="9:11" ht="12.75" customHeight="1">
      <c r="I865" s="16"/>
      <c r="J865" s="12"/>
      <c r="K865" s="12"/>
    </row>
    <row r="866" spans="9:11" ht="12.75" customHeight="1">
      <c r="I866" s="16"/>
      <c r="J866" s="12"/>
      <c r="K866" s="12"/>
    </row>
    <row r="867" spans="9:11" ht="12.75" customHeight="1">
      <c r="I867" s="16"/>
      <c r="J867" s="12"/>
      <c r="K867" s="12"/>
    </row>
    <row r="868" spans="9:11" ht="12.75" customHeight="1">
      <c r="I868" s="16"/>
      <c r="J868" s="12"/>
      <c r="K868" s="12"/>
    </row>
    <row r="869" spans="9:11" ht="12.75" customHeight="1">
      <c r="I869" s="16"/>
      <c r="J869" s="12"/>
      <c r="K869" s="12"/>
    </row>
    <row r="870" spans="9:11" ht="12.75" customHeight="1">
      <c r="I870" s="16"/>
      <c r="J870" s="12"/>
      <c r="K870" s="12"/>
    </row>
    <row r="871" spans="9:11" ht="12.75" customHeight="1">
      <c r="I871" s="16"/>
      <c r="J871" s="12"/>
      <c r="K871" s="12"/>
    </row>
    <row r="872" spans="9:11" ht="12.75" customHeight="1">
      <c r="I872" s="16"/>
      <c r="J872" s="12"/>
      <c r="K872" s="12"/>
    </row>
    <row r="873" spans="9:11" ht="12.75" customHeight="1">
      <c r="I873" s="16"/>
      <c r="J873" s="12"/>
      <c r="K873" s="12"/>
    </row>
    <row r="874" spans="9:11" ht="12.75" customHeight="1">
      <c r="I874" s="16"/>
      <c r="J874" s="12"/>
      <c r="K874" s="12"/>
    </row>
    <row r="875" spans="9:11" ht="12.75" customHeight="1">
      <c r="I875" s="16"/>
      <c r="J875" s="12"/>
      <c r="K875" s="12"/>
    </row>
    <row r="876" spans="9:11" ht="12.75" customHeight="1">
      <c r="I876" s="16"/>
      <c r="J876" s="12"/>
      <c r="K876" s="12"/>
    </row>
    <row r="877" spans="9:11" ht="12.75" customHeight="1">
      <c r="I877" s="16"/>
      <c r="J877" s="12"/>
      <c r="K877" s="12"/>
    </row>
    <row r="878" spans="9:11" ht="12.75" customHeight="1">
      <c r="I878" s="16"/>
      <c r="J878" s="12"/>
      <c r="K878" s="12"/>
    </row>
    <row r="879" spans="9:11" ht="12.75" customHeight="1">
      <c r="I879" s="16"/>
      <c r="J879" s="12"/>
      <c r="K879" s="12"/>
    </row>
    <row r="880" spans="9:11" ht="12.75" customHeight="1">
      <c r="I880" s="16"/>
      <c r="J880" s="12"/>
      <c r="K880" s="12"/>
    </row>
    <row r="881" spans="9:11" ht="12.75" customHeight="1">
      <c r="I881" s="16"/>
      <c r="J881" s="12"/>
      <c r="K881" s="12"/>
    </row>
    <row r="882" spans="9:11" ht="12.75" customHeight="1">
      <c r="I882" s="16"/>
      <c r="J882" s="12"/>
      <c r="K882" s="12"/>
    </row>
    <row r="883" spans="9:11" ht="12.75" customHeight="1">
      <c r="I883" s="16"/>
      <c r="J883" s="12"/>
      <c r="K883" s="12"/>
    </row>
    <row r="884" spans="9:11" ht="12.75" customHeight="1">
      <c r="I884" s="16"/>
      <c r="J884" s="12"/>
      <c r="K884" s="12"/>
    </row>
    <row r="885" spans="9:11" ht="12.75" customHeight="1">
      <c r="I885" s="16"/>
      <c r="J885" s="12"/>
      <c r="K885" s="12"/>
    </row>
    <row r="886" spans="9:11" ht="12.75" customHeight="1">
      <c r="I886" s="16"/>
      <c r="J886" s="12"/>
      <c r="K886" s="12"/>
    </row>
    <row r="887" spans="9:11" ht="12.75" customHeight="1">
      <c r="I887" s="16"/>
      <c r="J887" s="12"/>
      <c r="K887" s="12"/>
    </row>
    <row r="888" spans="9:11" ht="12.75" customHeight="1">
      <c r="I888" s="16"/>
      <c r="J888" s="12"/>
      <c r="K888" s="12"/>
    </row>
    <row r="889" spans="9:11" ht="12.75" customHeight="1">
      <c r="I889" s="16"/>
      <c r="J889" s="12"/>
      <c r="K889" s="12"/>
    </row>
    <row r="890" spans="9:11" ht="12.75" customHeight="1">
      <c r="I890" s="16"/>
      <c r="J890" s="12"/>
      <c r="K890" s="12"/>
    </row>
    <row r="891" spans="9:11" ht="12.75" customHeight="1">
      <c r="I891" s="16"/>
      <c r="J891" s="12"/>
      <c r="K891" s="12"/>
    </row>
    <row r="892" spans="9:11" ht="12.75" customHeight="1">
      <c r="I892" s="16"/>
      <c r="J892" s="12"/>
      <c r="K892" s="12"/>
    </row>
    <row r="893" spans="9:11" ht="12.75" customHeight="1">
      <c r="I893" s="16"/>
      <c r="J893" s="12"/>
      <c r="K893" s="12"/>
    </row>
    <row r="894" spans="9:11" ht="12.75" customHeight="1">
      <c r="I894" s="16"/>
      <c r="J894" s="12"/>
      <c r="K894" s="12"/>
    </row>
    <row r="895" spans="9:11" ht="12.75" customHeight="1">
      <c r="I895" s="16"/>
      <c r="J895" s="12"/>
      <c r="K895" s="12"/>
    </row>
    <row r="896" spans="9:11" ht="12.75" customHeight="1">
      <c r="I896" s="16"/>
      <c r="J896" s="12"/>
      <c r="K896" s="12"/>
    </row>
    <row r="897" spans="9:11" ht="12.75" customHeight="1">
      <c r="I897" s="16"/>
      <c r="J897" s="12"/>
      <c r="K897" s="12"/>
    </row>
    <row r="898" spans="9:11" ht="12.75" customHeight="1">
      <c r="I898" s="16"/>
      <c r="J898" s="12"/>
      <c r="K898" s="12"/>
    </row>
    <row r="899" spans="9:11" ht="12.75" customHeight="1">
      <c r="I899" s="16"/>
      <c r="J899" s="12"/>
      <c r="K899" s="12"/>
    </row>
    <row r="900" spans="9:11" ht="12.75" customHeight="1">
      <c r="I900" s="16"/>
      <c r="J900" s="12"/>
      <c r="K900" s="12"/>
    </row>
    <row r="901" spans="9:11" ht="12.75" customHeight="1">
      <c r="I901" s="16"/>
      <c r="J901" s="12"/>
      <c r="K901" s="12"/>
    </row>
    <row r="902" spans="9:11" ht="12.75" customHeight="1">
      <c r="I902" s="16"/>
      <c r="J902" s="12"/>
      <c r="K902" s="12"/>
    </row>
    <row r="903" spans="9:11" ht="12.75" customHeight="1">
      <c r="I903" s="16"/>
      <c r="J903" s="12"/>
      <c r="K903" s="12"/>
    </row>
    <row r="904" spans="9:11" ht="12.75" customHeight="1">
      <c r="I904" s="16"/>
      <c r="J904" s="12"/>
      <c r="K904" s="12"/>
    </row>
    <row r="905" spans="9:11" ht="12.75" customHeight="1">
      <c r="I905" s="16"/>
      <c r="J905" s="12"/>
      <c r="K905" s="12"/>
    </row>
    <row r="906" spans="9:11" ht="12.75" customHeight="1">
      <c r="I906" s="16"/>
      <c r="J906" s="12"/>
      <c r="K906" s="12"/>
    </row>
    <row r="907" spans="9:11" ht="12.75" customHeight="1">
      <c r="I907" s="16"/>
      <c r="J907" s="12"/>
      <c r="K907" s="12"/>
    </row>
    <row r="908" spans="9:11" ht="12.75" customHeight="1">
      <c r="I908" s="16"/>
      <c r="J908" s="12"/>
      <c r="K908" s="12"/>
    </row>
    <row r="909" spans="9:11" ht="12.75" customHeight="1">
      <c r="I909" s="16"/>
      <c r="J909" s="12"/>
      <c r="K909" s="12"/>
    </row>
    <row r="910" spans="9:11" ht="12.75" customHeight="1">
      <c r="I910" s="16"/>
      <c r="J910" s="12"/>
      <c r="K910" s="12"/>
    </row>
    <row r="911" spans="9:11" ht="12.75" customHeight="1">
      <c r="I911" s="16"/>
      <c r="J911" s="12"/>
      <c r="K911" s="12"/>
    </row>
    <row r="912" spans="9:11" ht="12.75" customHeight="1">
      <c r="I912" s="16"/>
      <c r="J912" s="12"/>
      <c r="K912" s="12"/>
    </row>
    <row r="913" spans="9:11" ht="12.75" customHeight="1">
      <c r="I913" s="16"/>
      <c r="J913" s="12"/>
      <c r="K913" s="12"/>
    </row>
    <row r="914" spans="9:11" ht="12.75" customHeight="1">
      <c r="I914" s="16"/>
      <c r="J914" s="12"/>
      <c r="K914" s="12"/>
    </row>
    <row r="915" spans="9:11" ht="12.75" customHeight="1">
      <c r="I915" s="16"/>
      <c r="J915" s="12"/>
      <c r="K915" s="12"/>
    </row>
    <row r="916" spans="9:11" ht="12.75" customHeight="1">
      <c r="I916" s="16"/>
      <c r="J916" s="12"/>
      <c r="K916" s="12"/>
    </row>
    <row r="917" spans="9:11" ht="12.75" customHeight="1">
      <c r="I917" s="16"/>
      <c r="J917" s="12"/>
      <c r="K917" s="12"/>
    </row>
    <row r="918" spans="9:11" ht="12.75" customHeight="1">
      <c r="I918" s="16"/>
      <c r="J918" s="12"/>
      <c r="K918" s="12"/>
    </row>
    <row r="919" spans="9:11" ht="12.75" customHeight="1">
      <c r="I919" s="16"/>
      <c r="J919" s="12"/>
      <c r="K919" s="12"/>
    </row>
    <row r="920" spans="9:11" ht="12.75" customHeight="1">
      <c r="I920" s="16"/>
      <c r="J920" s="12"/>
      <c r="K920" s="12"/>
    </row>
    <row r="921" spans="9:11" ht="12.75" customHeight="1">
      <c r="I921" s="16"/>
      <c r="J921" s="12"/>
      <c r="K921" s="12"/>
    </row>
    <row r="922" spans="9:11" ht="12.75" customHeight="1">
      <c r="I922" s="16"/>
      <c r="J922" s="12"/>
      <c r="K922" s="12"/>
    </row>
    <row r="923" spans="9:11" ht="12.75" customHeight="1">
      <c r="I923" s="16"/>
      <c r="J923" s="12"/>
      <c r="K923" s="12"/>
    </row>
    <row r="924" spans="9:11" ht="12.75" customHeight="1">
      <c r="I924" s="16"/>
      <c r="J924" s="12"/>
      <c r="K924" s="12"/>
    </row>
    <row r="925" spans="9:11" ht="12.75" customHeight="1">
      <c r="I925" s="16"/>
      <c r="J925" s="12"/>
      <c r="K925" s="12"/>
    </row>
    <row r="926" spans="9:11" ht="12.75" customHeight="1">
      <c r="I926" s="16"/>
      <c r="J926" s="12"/>
      <c r="K926" s="12"/>
    </row>
    <row r="927" spans="9:11" ht="12.75" customHeight="1">
      <c r="I927" s="16"/>
      <c r="J927" s="12"/>
      <c r="K927" s="12"/>
    </row>
    <row r="928" spans="9:11" ht="12.75" customHeight="1">
      <c r="I928" s="16"/>
      <c r="J928" s="12"/>
      <c r="K928" s="12"/>
    </row>
    <row r="929" spans="9:11" ht="12.75" customHeight="1">
      <c r="I929" s="16"/>
      <c r="J929" s="12"/>
      <c r="K929" s="12"/>
    </row>
    <row r="930" spans="9:11" ht="12.75" customHeight="1">
      <c r="I930" s="16"/>
      <c r="J930" s="12"/>
      <c r="K930" s="12"/>
    </row>
    <row r="931" spans="9:11" ht="12.75" customHeight="1">
      <c r="I931" s="16"/>
      <c r="J931" s="12"/>
      <c r="K931" s="12"/>
    </row>
    <row r="932" spans="9:11" ht="12.75" customHeight="1">
      <c r="I932" s="16"/>
      <c r="J932" s="12"/>
      <c r="K932" s="12"/>
    </row>
    <row r="933" spans="9:11" ht="12.75" customHeight="1">
      <c r="I933" s="16"/>
      <c r="J933" s="12"/>
      <c r="K933" s="12"/>
    </row>
    <row r="934" spans="9:11" ht="12.75" customHeight="1">
      <c r="I934" s="16"/>
      <c r="J934" s="12"/>
      <c r="K934" s="12"/>
    </row>
    <row r="935" spans="9:11" ht="12.75" customHeight="1">
      <c r="I935" s="16"/>
      <c r="J935" s="12"/>
      <c r="K935" s="12"/>
    </row>
    <row r="936" spans="9:11" ht="12.75" customHeight="1">
      <c r="I936" s="16"/>
      <c r="J936" s="12"/>
      <c r="K936" s="12"/>
    </row>
    <row r="937" spans="9:11" ht="12.75" customHeight="1">
      <c r="I937" s="16"/>
      <c r="J937" s="12"/>
      <c r="K937" s="12"/>
    </row>
    <row r="938" spans="9:11" ht="12.75" customHeight="1">
      <c r="I938" s="16"/>
      <c r="J938" s="12"/>
      <c r="K938" s="12"/>
    </row>
    <row r="939" spans="9:11" ht="12.75" customHeight="1">
      <c r="I939" s="16"/>
      <c r="J939" s="12"/>
      <c r="K939" s="12"/>
    </row>
    <row r="940" spans="9:11" ht="12.75" customHeight="1">
      <c r="I940" s="16"/>
      <c r="J940" s="12"/>
      <c r="K940" s="12"/>
    </row>
    <row r="941" spans="9:11" ht="12.75" customHeight="1">
      <c r="I941" s="16"/>
      <c r="J941" s="12"/>
      <c r="K941" s="12"/>
    </row>
    <row r="942" spans="9:11" ht="12.75" customHeight="1">
      <c r="I942" s="16"/>
      <c r="J942" s="12"/>
      <c r="K942" s="12"/>
    </row>
    <row r="943" spans="9:11" ht="12.75" customHeight="1">
      <c r="I943" s="16"/>
      <c r="J943" s="12"/>
      <c r="K943" s="12"/>
    </row>
    <row r="944" spans="9:11" ht="12.75" customHeight="1">
      <c r="I944" s="16"/>
      <c r="J944" s="12"/>
      <c r="K944" s="12"/>
    </row>
    <row r="945" spans="9:11" ht="12.75" customHeight="1">
      <c r="I945" s="16"/>
      <c r="J945" s="12"/>
      <c r="K945" s="12"/>
    </row>
    <row r="946" spans="9:11" ht="12.75" customHeight="1">
      <c r="I946" s="16"/>
      <c r="J946" s="12"/>
      <c r="K946" s="12"/>
    </row>
    <row r="947" spans="9:11" ht="12.75" customHeight="1">
      <c r="I947" s="16"/>
      <c r="J947" s="12"/>
      <c r="K947" s="12"/>
    </row>
    <row r="948" spans="9:11" ht="12.75" customHeight="1">
      <c r="I948" s="16"/>
      <c r="J948" s="12"/>
      <c r="K948" s="12"/>
    </row>
    <row r="949" spans="9:11" ht="12.75" customHeight="1">
      <c r="I949" s="16"/>
      <c r="J949" s="12"/>
      <c r="K949" s="12"/>
    </row>
    <row r="950" spans="9:11" ht="12.75" customHeight="1">
      <c r="I950" s="16"/>
      <c r="J950" s="12"/>
      <c r="K950" s="12"/>
    </row>
    <row r="951" spans="9:11" ht="12.75" customHeight="1">
      <c r="I951" s="16"/>
      <c r="J951" s="12"/>
      <c r="K951" s="12"/>
    </row>
    <row r="952" spans="9:11" ht="12.75" customHeight="1">
      <c r="I952" s="16"/>
      <c r="J952" s="12"/>
      <c r="K952" s="12"/>
    </row>
    <row r="953" spans="9:11" ht="12.75" customHeight="1">
      <c r="I953" s="16"/>
      <c r="J953" s="12"/>
      <c r="K953" s="12"/>
    </row>
    <row r="954" spans="9:11" ht="12.75" customHeight="1">
      <c r="I954" s="16"/>
      <c r="J954" s="12"/>
      <c r="K954" s="12"/>
    </row>
    <row r="955" spans="9:11" ht="12.75" customHeight="1">
      <c r="I955" s="16"/>
      <c r="J955" s="12"/>
      <c r="K955" s="12"/>
    </row>
    <row r="956" spans="9:11" ht="12.75" customHeight="1">
      <c r="I956" s="16"/>
      <c r="J956" s="12"/>
      <c r="K956" s="12"/>
    </row>
    <row r="957" spans="9:11" ht="12.75" customHeight="1">
      <c r="I957" s="16"/>
      <c r="J957" s="12"/>
      <c r="K957" s="12"/>
    </row>
    <row r="958" spans="9:11" ht="12.75" customHeight="1">
      <c r="I958" s="16"/>
      <c r="J958" s="12"/>
      <c r="K958" s="12"/>
    </row>
    <row r="959" spans="9:11" ht="12.75" customHeight="1">
      <c r="I959" s="16"/>
      <c r="J959" s="12"/>
      <c r="K959" s="12"/>
    </row>
    <row r="960" spans="9:11" ht="12.75" customHeight="1">
      <c r="I960" s="16"/>
      <c r="J960" s="12"/>
      <c r="K960" s="12"/>
    </row>
    <row r="961" spans="9:11" ht="12.75" customHeight="1">
      <c r="I961" s="16"/>
      <c r="J961" s="12"/>
      <c r="K961" s="12"/>
    </row>
    <row r="962" spans="9:11" ht="12.75" customHeight="1">
      <c r="I962" s="16"/>
      <c r="J962" s="12"/>
      <c r="K962" s="12"/>
    </row>
    <row r="963" spans="9:11" ht="12.75" customHeight="1">
      <c r="I963" s="16"/>
      <c r="J963" s="12"/>
      <c r="K963" s="12"/>
    </row>
    <row r="964" spans="9:11" ht="12.75" customHeight="1">
      <c r="I964" s="16"/>
      <c r="J964" s="12"/>
      <c r="K964" s="12"/>
    </row>
    <row r="965" spans="9:11" ht="12.75" customHeight="1">
      <c r="I965" s="16"/>
      <c r="J965" s="12"/>
      <c r="K965" s="12"/>
    </row>
    <row r="966" spans="9:11" ht="12.75" customHeight="1">
      <c r="I966" s="16"/>
      <c r="J966" s="12"/>
      <c r="K966" s="12"/>
    </row>
    <row r="967" spans="9:11" ht="12.75" customHeight="1">
      <c r="I967" s="16"/>
      <c r="J967" s="12"/>
      <c r="K967" s="12"/>
    </row>
    <row r="968" spans="9:11" ht="12.75" customHeight="1">
      <c r="I968" s="16"/>
      <c r="J968" s="12"/>
      <c r="K968" s="12"/>
    </row>
    <row r="969" spans="9:11" ht="12.75" customHeight="1">
      <c r="I969" s="16"/>
      <c r="J969" s="12"/>
      <c r="K969" s="12"/>
    </row>
    <row r="970" spans="9:11" ht="12.75" customHeight="1">
      <c r="I970" s="16"/>
      <c r="J970" s="12"/>
      <c r="K970" s="12"/>
    </row>
    <row r="971" spans="9:11" ht="12.75" customHeight="1">
      <c r="I971" s="16"/>
      <c r="J971" s="12"/>
      <c r="K971" s="12"/>
    </row>
    <row r="972" spans="9:11" ht="12.75" customHeight="1">
      <c r="I972" s="16"/>
      <c r="J972" s="12"/>
      <c r="K972" s="12"/>
    </row>
    <row r="973" spans="9:11" ht="12.75" customHeight="1">
      <c r="I973" s="16"/>
      <c r="J973" s="12"/>
      <c r="K973" s="12"/>
    </row>
    <row r="974" spans="9:11" ht="12.75" customHeight="1">
      <c r="I974" s="16"/>
      <c r="J974" s="12"/>
      <c r="K974" s="12"/>
    </row>
    <row r="975" spans="9:11" ht="12.75" customHeight="1">
      <c r="I975" s="16"/>
      <c r="J975" s="12"/>
      <c r="K975" s="12"/>
    </row>
    <row r="976" spans="9:11" ht="12.75" customHeight="1">
      <c r="I976" s="16"/>
      <c r="J976" s="12"/>
      <c r="K976" s="12"/>
    </row>
    <row r="977" spans="9:11" ht="12.75" customHeight="1">
      <c r="I977" s="16"/>
      <c r="J977" s="12"/>
      <c r="K977" s="12"/>
    </row>
    <row r="978" spans="9:11" ht="12.75" customHeight="1">
      <c r="I978" s="16"/>
      <c r="J978" s="12"/>
      <c r="K978" s="12"/>
    </row>
    <row r="979" spans="9:11" ht="12.75" customHeight="1">
      <c r="I979" s="16"/>
      <c r="J979" s="12"/>
      <c r="K979" s="12"/>
    </row>
    <row r="980" spans="9:11" ht="12.75" customHeight="1">
      <c r="I980" s="16"/>
      <c r="J980" s="12"/>
      <c r="K980" s="12"/>
    </row>
    <row r="981" spans="9:11" ht="12.75" customHeight="1">
      <c r="I981" s="16"/>
      <c r="J981" s="12"/>
      <c r="K981" s="12"/>
    </row>
    <row r="982" spans="9:11" ht="12.75" customHeight="1">
      <c r="I982" s="16"/>
      <c r="J982" s="12"/>
      <c r="K982" s="12"/>
    </row>
    <row r="983" spans="9:11" ht="12.75" customHeight="1">
      <c r="I983" s="16"/>
      <c r="J983" s="12"/>
      <c r="K983" s="12"/>
    </row>
    <row r="984" spans="9:11" ht="12.75" customHeight="1">
      <c r="I984" s="16"/>
      <c r="J984" s="12"/>
      <c r="K984" s="12"/>
    </row>
    <row r="985" spans="9:11" ht="12.75" customHeight="1">
      <c r="I985" s="16"/>
      <c r="J985" s="12"/>
      <c r="K985" s="12"/>
    </row>
    <row r="986" spans="9:11" ht="12.75" customHeight="1">
      <c r="I986" s="16"/>
      <c r="J986" s="12"/>
      <c r="K986" s="12"/>
    </row>
    <row r="987" spans="9:11" ht="12.75" customHeight="1">
      <c r="I987" s="16"/>
      <c r="J987" s="12"/>
      <c r="K987" s="12"/>
    </row>
    <row r="988" spans="9:11" ht="12.75" customHeight="1">
      <c r="I988" s="16"/>
      <c r="J988" s="12"/>
      <c r="K988" s="12"/>
    </row>
    <row r="989" spans="9:11" ht="12.75" customHeight="1">
      <c r="I989" s="16"/>
      <c r="J989" s="12"/>
      <c r="K989" s="12"/>
    </row>
    <row r="990" spans="9:11" ht="12.75" customHeight="1">
      <c r="I990" s="16"/>
      <c r="J990" s="12"/>
      <c r="K990" s="12"/>
    </row>
    <row r="991" spans="9:11" ht="12.75" customHeight="1">
      <c r="I991" s="16"/>
      <c r="J991" s="12"/>
      <c r="K991" s="12"/>
    </row>
    <row r="992" spans="9:11" ht="12.75" customHeight="1">
      <c r="I992" s="16"/>
      <c r="J992" s="12"/>
      <c r="K992" s="12"/>
    </row>
    <row r="993" spans="9:11" ht="12.75" customHeight="1">
      <c r="I993" s="16"/>
      <c r="J993" s="12"/>
      <c r="K993" s="12"/>
    </row>
    <row r="994" spans="9:11" ht="12.75" customHeight="1">
      <c r="I994" s="16"/>
      <c r="J994" s="12"/>
      <c r="K994" s="12"/>
    </row>
    <row r="995" spans="9:11" ht="12.75" customHeight="1">
      <c r="I995" s="16"/>
      <c r="J995" s="12"/>
      <c r="K995" s="12"/>
    </row>
    <row r="996" spans="9:11" ht="12.75" customHeight="1">
      <c r="I996" s="16"/>
      <c r="J996" s="12"/>
      <c r="K996" s="12"/>
    </row>
    <row r="997" spans="9:11" ht="12.75" customHeight="1">
      <c r="I997" s="16"/>
      <c r="J997" s="12"/>
      <c r="K997" s="12"/>
    </row>
    <row r="998" spans="9:11" ht="12.75" customHeight="1">
      <c r="I998" s="16"/>
      <c r="J998" s="12"/>
      <c r="K998" s="12"/>
    </row>
    <row r="999" spans="9:11" ht="12.75" customHeight="1">
      <c r="I999" s="16"/>
      <c r="J999" s="12"/>
      <c r="K999" s="12"/>
    </row>
    <row r="1000" spans="9:11" ht="12.75" customHeight="1">
      <c r="I1000" s="16"/>
      <c r="J1000" s="12"/>
      <c r="K1000" s="12"/>
    </row>
    <row r="1001" spans="9:11" ht="12.75" customHeight="1">
      <c r="I1001" s="16"/>
      <c r="J1001" s="12"/>
      <c r="K1001" s="12"/>
    </row>
    <row r="1002" spans="9:11" ht="12.75" customHeight="1">
      <c r="I1002" s="16"/>
      <c r="J1002" s="12"/>
      <c r="K1002" s="12"/>
    </row>
    <row r="1003" spans="9:11" ht="12.75" customHeight="1">
      <c r="I1003" s="16"/>
      <c r="J1003" s="12"/>
      <c r="K1003" s="12"/>
    </row>
    <row r="1004" spans="9:11" ht="12.75" customHeight="1">
      <c r="I1004" s="16"/>
      <c r="J1004" s="12"/>
      <c r="K1004" s="12"/>
    </row>
    <row r="1005" spans="9:11" ht="12.75" customHeight="1">
      <c r="I1005" s="16"/>
      <c r="J1005" s="12"/>
      <c r="K1005" s="12"/>
    </row>
    <row r="1006" spans="9:11" ht="12.75" customHeight="1">
      <c r="I1006" s="16"/>
      <c r="J1006" s="12"/>
      <c r="K1006" s="12"/>
    </row>
    <row r="1007" spans="9:11" ht="12.75" customHeight="1">
      <c r="I1007" s="16"/>
      <c r="J1007" s="12"/>
      <c r="K1007" s="12"/>
    </row>
    <row r="1008" spans="9:11" ht="12.75" customHeight="1">
      <c r="I1008" s="16"/>
      <c r="J1008" s="12"/>
      <c r="K1008" s="12"/>
    </row>
    <row r="1009" spans="9:11" ht="12.75" customHeight="1">
      <c r="I1009" s="16"/>
      <c r="J1009" s="12"/>
      <c r="K1009" s="12"/>
    </row>
    <row r="1010" spans="9:11" ht="12.75" customHeight="1">
      <c r="I1010" s="16"/>
      <c r="J1010" s="12"/>
      <c r="K1010" s="12"/>
    </row>
    <row r="1011" spans="9:11" ht="12.75" customHeight="1">
      <c r="I1011" s="16"/>
      <c r="J1011" s="12"/>
      <c r="K1011" s="12"/>
    </row>
    <row r="1012" spans="9:11" ht="12.75" customHeight="1">
      <c r="I1012" s="16"/>
      <c r="J1012" s="12"/>
      <c r="K1012" s="12"/>
    </row>
    <row r="1013" spans="9:11" ht="12.75" customHeight="1">
      <c r="I1013" s="16"/>
      <c r="J1013" s="12"/>
      <c r="K1013" s="12"/>
    </row>
    <row r="1014" spans="9:11" ht="12.75" customHeight="1">
      <c r="I1014" s="16"/>
      <c r="J1014" s="12"/>
      <c r="K1014" s="12"/>
    </row>
    <row r="1015" spans="9:11" ht="12.75" customHeight="1">
      <c r="I1015" s="16"/>
      <c r="J1015" s="12"/>
      <c r="K1015" s="12"/>
    </row>
    <row r="1016" spans="9:11" ht="12.75" customHeight="1">
      <c r="I1016" s="16"/>
      <c r="J1016" s="12"/>
      <c r="K1016" s="12"/>
    </row>
    <row r="1017" spans="9:11" ht="12.75" customHeight="1">
      <c r="I1017" s="16"/>
      <c r="J1017" s="12"/>
      <c r="K1017" s="12"/>
    </row>
    <row r="1018" spans="9:11" ht="12.75" customHeight="1">
      <c r="I1018" s="16"/>
      <c r="J1018" s="12"/>
      <c r="K1018" s="12"/>
    </row>
    <row r="1019" spans="9:11" ht="12.75" customHeight="1">
      <c r="I1019" s="16"/>
      <c r="J1019" s="12"/>
      <c r="K1019" s="12"/>
    </row>
    <row r="1020" spans="9:11" ht="12.75" customHeight="1">
      <c r="I1020" s="16"/>
      <c r="J1020" s="12"/>
      <c r="K1020" s="12"/>
    </row>
    <row r="1021" spans="9:11" ht="12.75" customHeight="1">
      <c r="I1021" s="16"/>
      <c r="J1021" s="12"/>
      <c r="K1021" s="12"/>
    </row>
    <row r="1022" spans="9:11" ht="12.75" customHeight="1">
      <c r="I1022" s="16"/>
      <c r="J1022" s="12"/>
      <c r="K1022" s="12"/>
    </row>
    <row r="1023" spans="9:11" ht="12.75" customHeight="1">
      <c r="I1023" s="16"/>
      <c r="J1023" s="12"/>
      <c r="K1023" s="12"/>
    </row>
    <row r="1024" spans="9:11" ht="12.75" customHeight="1">
      <c r="I1024" s="16"/>
      <c r="J1024" s="12"/>
      <c r="K1024" s="12"/>
    </row>
    <row r="1025" spans="9:11" ht="12.75" customHeight="1">
      <c r="I1025" s="16"/>
      <c r="J1025" s="12"/>
      <c r="K1025" s="12"/>
    </row>
    <row r="1026" spans="9:11" ht="12.75" customHeight="1">
      <c r="I1026" s="16"/>
      <c r="J1026" s="12"/>
      <c r="K1026" s="12"/>
    </row>
    <row r="1027" spans="9:11" ht="12.75" customHeight="1">
      <c r="I1027" s="16"/>
      <c r="J1027" s="12"/>
      <c r="K1027" s="12"/>
    </row>
    <row r="1028" spans="9:11" ht="12.75" customHeight="1">
      <c r="I1028" s="16"/>
      <c r="J1028" s="12"/>
      <c r="K1028" s="12"/>
    </row>
    <row r="1029" spans="9:11" ht="12.75" customHeight="1">
      <c r="I1029" s="16"/>
      <c r="J1029" s="12"/>
      <c r="K1029" s="12"/>
    </row>
    <row r="1030" spans="9:11" ht="12.75" customHeight="1">
      <c r="I1030" s="16"/>
      <c r="J1030" s="12"/>
      <c r="K1030" s="12"/>
    </row>
    <row r="1031" spans="9:11" ht="12.75" customHeight="1">
      <c r="I1031" s="16"/>
      <c r="J1031" s="12"/>
      <c r="K1031" s="12"/>
    </row>
    <row r="1032" spans="9:11" ht="12.75" customHeight="1">
      <c r="I1032" s="16"/>
      <c r="J1032" s="12"/>
      <c r="K1032" s="12"/>
    </row>
    <row r="1033" spans="9:11" ht="12.75" customHeight="1">
      <c r="I1033" s="16"/>
      <c r="J1033" s="12"/>
      <c r="K1033" s="12"/>
    </row>
    <row r="1034" spans="9:11" ht="12.75" customHeight="1">
      <c r="I1034" s="16"/>
      <c r="J1034" s="12"/>
      <c r="K1034" s="12"/>
    </row>
    <row r="1035" spans="9:11" ht="12.75" customHeight="1">
      <c r="I1035" s="16"/>
      <c r="J1035" s="12"/>
      <c r="K1035" s="12"/>
    </row>
    <row r="1036" spans="9:11" ht="12.75" customHeight="1">
      <c r="I1036" s="16"/>
      <c r="J1036" s="12"/>
      <c r="K1036" s="12"/>
    </row>
    <row r="1037" spans="9:11" ht="12.75" customHeight="1">
      <c r="I1037" s="16"/>
      <c r="J1037" s="12"/>
      <c r="K1037" s="12"/>
    </row>
    <row r="1038" spans="9:11" ht="12.75" customHeight="1">
      <c r="I1038" s="16"/>
      <c r="J1038" s="12"/>
      <c r="K1038" s="12"/>
    </row>
    <row r="1039" spans="9:11" ht="12.75" customHeight="1">
      <c r="I1039" s="16"/>
      <c r="J1039" s="12"/>
      <c r="K1039" s="12"/>
    </row>
    <row r="1040" spans="9:11" ht="12.75" customHeight="1">
      <c r="I1040" s="16"/>
      <c r="J1040" s="12"/>
      <c r="K1040" s="12"/>
    </row>
    <row r="1041" spans="9:11" ht="12.75" customHeight="1">
      <c r="I1041" s="16"/>
      <c r="J1041" s="12"/>
      <c r="K1041" s="12"/>
    </row>
    <row r="1042" spans="9:11" ht="12.75" customHeight="1">
      <c r="I1042" s="16"/>
      <c r="J1042" s="12"/>
      <c r="K1042" s="12"/>
    </row>
    <row r="1043" spans="9:11" ht="12.75" customHeight="1">
      <c r="I1043" s="16"/>
      <c r="J1043" s="12"/>
      <c r="K1043" s="12"/>
    </row>
    <row r="1044" spans="9:11" ht="12.75" customHeight="1">
      <c r="I1044" s="16"/>
      <c r="J1044" s="12"/>
      <c r="K1044" s="12"/>
    </row>
    <row r="1045" spans="9:11" ht="12.75" customHeight="1">
      <c r="I1045" s="16"/>
      <c r="J1045" s="12"/>
      <c r="K1045" s="12"/>
    </row>
    <row r="1046" spans="9:11" ht="12.75" customHeight="1">
      <c r="I1046" s="16"/>
      <c r="J1046" s="12"/>
      <c r="K1046" s="12"/>
    </row>
    <row r="1047" spans="9:11" ht="12.75" customHeight="1">
      <c r="I1047" s="16"/>
      <c r="J1047" s="12"/>
      <c r="K1047" s="12"/>
    </row>
    <row r="1048" spans="9:11" ht="12.75" customHeight="1">
      <c r="I1048" s="16"/>
      <c r="J1048" s="12"/>
      <c r="K1048" s="12"/>
    </row>
    <row r="1049" spans="9:11" ht="12.75" customHeight="1">
      <c r="I1049" s="16"/>
      <c r="J1049" s="12"/>
      <c r="K1049" s="12"/>
    </row>
    <row r="1050" spans="9:11" ht="12.75" customHeight="1">
      <c r="I1050" s="16"/>
      <c r="J1050" s="12"/>
      <c r="K1050" s="12"/>
    </row>
    <row r="1051" spans="9:11" ht="12.75" customHeight="1">
      <c r="I1051" s="16"/>
      <c r="J1051" s="12"/>
      <c r="K1051" s="12"/>
    </row>
    <row r="1052" spans="9:11" ht="12.75" customHeight="1">
      <c r="I1052" s="16"/>
      <c r="J1052" s="12"/>
      <c r="K1052" s="12"/>
    </row>
    <row r="1053" spans="9:11" ht="12.75" customHeight="1">
      <c r="I1053" s="16"/>
      <c r="J1053" s="12"/>
      <c r="K1053" s="12"/>
    </row>
    <row r="1054" spans="9:11" ht="12.75" customHeight="1">
      <c r="I1054" s="16"/>
      <c r="J1054" s="12"/>
      <c r="K1054" s="12"/>
    </row>
    <row r="1055" spans="9:11" ht="12.75" customHeight="1">
      <c r="I1055" s="16"/>
      <c r="J1055" s="12"/>
      <c r="K1055" s="12"/>
    </row>
    <row r="1056" spans="9:11" ht="12.75" customHeight="1">
      <c r="I1056" s="16"/>
      <c r="J1056" s="12"/>
      <c r="K1056" s="12"/>
    </row>
    <row r="1057" spans="9:11" ht="12.75" customHeight="1">
      <c r="I1057" s="16"/>
      <c r="J1057" s="12"/>
      <c r="K1057" s="12"/>
    </row>
    <row r="1058" spans="9:11" ht="12.75" customHeight="1">
      <c r="I1058" s="16"/>
      <c r="J1058" s="12"/>
      <c r="K1058" s="12"/>
    </row>
    <row r="1059" spans="9:11" ht="12.75" customHeight="1">
      <c r="I1059" s="16"/>
      <c r="J1059" s="12"/>
      <c r="K1059" s="12"/>
    </row>
    <row r="1060" spans="9:11" ht="12.75" customHeight="1">
      <c r="I1060" s="16"/>
      <c r="J1060" s="12"/>
      <c r="K1060" s="12"/>
    </row>
    <row r="1061" spans="9:11" ht="12.75" customHeight="1">
      <c r="I1061" s="16"/>
      <c r="J1061" s="12"/>
      <c r="K1061" s="12"/>
    </row>
    <row r="1062" spans="9:11" ht="12.75" customHeight="1">
      <c r="I1062" s="16"/>
      <c r="J1062" s="12"/>
      <c r="K1062" s="12"/>
    </row>
    <row r="1063" spans="9:11" ht="12.75" customHeight="1">
      <c r="I1063" s="16"/>
      <c r="J1063" s="12"/>
      <c r="K1063" s="12"/>
    </row>
    <row r="1064" spans="9:11" ht="12.75" customHeight="1">
      <c r="I1064" s="16"/>
      <c r="J1064" s="12"/>
      <c r="K1064" s="12"/>
    </row>
    <row r="1065" spans="9:11" ht="12.75" customHeight="1">
      <c r="I1065" s="16"/>
      <c r="J1065" s="12"/>
      <c r="K1065" s="12"/>
    </row>
    <row r="1066" spans="9:11" ht="12.75" customHeight="1">
      <c r="I1066" s="16"/>
      <c r="J1066" s="12"/>
      <c r="K1066" s="12"/>
    </row>
    <row r="1067" spans="9:11" ht="12.75" customHeight="1">
      <c r="I1067" s="16"/>
      <c r="J1067" s="12"/>
      <c r="K1067" s="12"/>
    </row>
    <row r="1068" spans="9:11" ht="12.75" customHeight="1">
      <c r="I1068" s="16"/>
      <c r="J1068" s="12"/>
      <c r="K1068" s="12"/>
    </row>
    <row r="1069" spans="9:11" ht="12.75" customHeight="1">
      <c r="I1069" s="16"/>
      <c r="J1069" s="12"/>
      <c r="K1069" s="12"/>
    </row>
    <row r="1070" spans="9:11" ht="12.75" customHeight="1">
      <c r="I1070" s="16"/>
      <c r="J1070" s="12"/>
      <c r="K1070" s="12"/>
    </row>
    <row r="1071" spans="9:11" ht="12.75" customHeight="1">
      <c r="I1071" s="16"/>
      <c r="J1071" s="12"/>
      <c r="K1071" s="12"/>
    </row>
    <row r="1072" spans="9:11" ht="12.75" customHeight="1">
      <c r="I1072" s="16"/>
      <c r="J1072" s="12"/>
      <c r="K1072" s="12"/>
    </row>
    <row r="1073" spans="9:11" ht="12.75" customHeight="1">
      <c r="I1073" s="16"/>
      <c r="J1073" s="12"/>
      <c r="K1073" s="12"/>
    </row>
    <row r="1074" spans="9:11" ht="12.75" customHeight="1">
      <c r="I1074" s="16"/>
      <c r="J1074" s="12"/>
      <c r="K1074" s="12"/>
    </row>
    <row r="1075" spans="9:11" ht="12.75" customHeight="1">
      <c r="I1075" s="16"/>
      <c r="J1075" s="12"/>
      <c r="K1075" s="12"/>
    </row>
    <row r="1076" spans="9:11" ht="12.75" customHeight="1">
      <c r="I1076" s="16"/>
      <c r="J1076" s="12"/>
      <c r="K1076" s="12"/>
    </row>
    <row r="1077" spans="9:11" ht="12.75" customHeight="1">
      <c r="I1077" s="16"/>
      <c r="J1077" s="12"/>
      <c r="K1077" s="12"/>
    </row>
    <row r="1078" spans="9:11" ht="12.75" customHeight="1">
      <c r="I1078" s="16"/>
      <c r="J1078" s="12"/>
      <c r="K1078" s="12"/>
    </row>
    <row r="1079" spans="9:11" ht="12.75" customHeight="1">
      <c r="I1079" s="16"/>
      <c r="J1079" s="12"/>
      <c r="K1079" s="12"/>
    </row>
    <row r="1080" spans="9:11" ht="12.75" customHeight="1">
      <c r="I1080" s="16"/>
      <c r="J1080" s="12"/>
      <c r="K1080" s="12"/>
    </row>
    <row r="1081" spans="9:11" ht="12.75" customHeight="1">
      <c r="I1081" s="16"/>
      <c r="J1081" s="12"/>
      <c r="K1081" s="12"/>
    </row>
    <row r="1082" spans="9:11" ht="12.75" customHeight="1">
      <c r="I1082" s="16"/>
      <c r="J1082" s="12"/>
      <c r="K1082" s="12"/>
    </row>
    <row r="1083" spans="9:11" ht="12.75" customHeight="1">
      <c r="I1083" s="16"/>
      <c r="J1083" s="12"/>
      <c r="K1083" s="12"/>
    </row>
    <row r="1084" spans="9:11" ht="12.75" customHeight="1">
      <c r="I1084" s="16"/>
      <c r="J1084" s="12"/>
      <c r="K1084" s="12"/>
    </row>
    <row r="1085" spans="9:11" ht="12.75" customHeight="1">
      <c r="I1085" s="16"/>
      <c r="J1085" s="12"/>
      <c r="K1085" s="12"/>
    </row>
    <row r="1086" spans="9:11" ht="12.75" customHeight="1">
      <c r="I1086" s="16"/>
      <c r="J1086" s="12"/>
      <c r="K1086" s="12"/>
    </row>
    <row r="1087" spans="9:11" ht="12.75" customHeight="1">
      <c r="I1087" s="16"/>
      <c r="J1087" s="12"/>
      <c r="K1087" s="12"/>
    </row>
    <row r="1088" spans="9:11" ht="12.75" customHeight="1">
      <c r="I1088" s="16"/>
      <c r="J1088" s="12"/>
      <c r="K1088" s="12"/>
    </row>
    <row r="1089" spans="9:11" ht="12.75" customHeight="1">
      <c r="I1089" s="16"/>
      <c r="J1089" s="12"/>
      <c r="K1089" s="12"/>
    </row>
    <row r="1090" spans="9:11" ht="12.75" customHeight="1">
      <c r="I1090" s="16"/>
      <c r="J1090" s="12"/>
      <c r="K1090" s="12"/>
    </row>
    <row r="1091" spans="9:11" ht="12.75" customHeight="1">
      <c r="I1091" s="16"/>
      <c r="J1091" s="12"/>
      <c r="K1091" s="12"/>
    </row>
    <row r="1092" spans="9:11" ht="12.75" customHeight="1">
      <c r="I1092" s="16"/>
      <c r="J1092" s="12"/>
      <c r="K1092" s="12"/>
    </row>
    <row r="1093" spans="9:11" ht="12.75" customHeight="1">
      <c r="I1093" s="16"/>
      <c r="J1093" s="12"/>
      <c r="K1093" s="12"/>
    </row>
    <row r="1094" spans="9:11" ht="12.75" customHeight="1">
      <c r="I1094" s="16"/>
      <c r="J1094" s="12"/>
      <c r="K1094" s="12"/>
    </row>
    <row r="1095" spans="9:11" ht="12.75" customHeight="1">
      <c r="I1095" s="16"/>
      <c r="J1095" s="12"/>
      <c r="K1095" s="12"/>
    </row>
    <row r="1096" spans="9:11" ht="12.75" customHeight="1">
      <c r="I1096" s="16"/>
      <c r="J1096" s="12"/>
      <c r="K1096" s="12"/>
    </row>
    <row r="1097" spans="9:11" ht="12.75" customHeight="1">
      <c r="I1097" s="16"/>
      <c r="J1097" s="12"/>
      <c r="K1097" s="12"/>
    </row>
    <row r="1098" spans="9:11" ht="12.75" customHeight="1">
      <c r="I1098" s="16"/>
      <c r="J1098" s="12"/>
      <c r="K1098" s="12"/>
    </row>
    <row r="1099" spans="9:11" ht="12.75" customHeight="1">
      <c r="I1099" s="16"/>
      <c r="J1099" s="12"/>
      <c r="K1099" s="12"/>
    </row>
    <row r="1100" spans="9:11" ht="12.75" customHeight="1">
      <c r="I1100" s="16"/>
      <c r="J1100" s="12"/>
      <c r="K1100" s="12"/>
    </row>
    <row r="1101" spans="9:11" ht="12.75" customHeight="1">
      <c r="I1101" s="16"/>
      <c r="J1101" s="12"/>
      <c r="K1101" s="12"/>
    </row>
    <row r="1102" spans="9:11" ht="12.75" customHeight="1">
      <c r="I1102" s="16"/>
      <c r="J1102" s="12"/>
      <c r="K1102" s="12"/>
    </row>
    <row r="1103" spans="9:11" ht="12.75" customHeight="1">
      <c r="I1103" s="16"/>
      <c r="J1103" s="12"/>
      <c r="K1103" s="12"/>
    </row>
    <row r="1104" spans="9:11" ht="12.75" customHeight="1">
      <c r="I1104" s="16"/>
      <c r="J1104" s="12"/>
      <c r="K1104" s="12"/>
    </row>
    <row r="1105" spans="9:11" ht="12.75" customHeight="1">
      <c r="I1105" s="16"/>
      <c r="J1105" s="12"/>
      <c r="K1105" s="12"/>
    </row>
    <row r="1106" spans="9:11" ht="12.75" customHeight="1">
      <c r="I1106" s="16"/>
      <c r="J1106" s="12"/>
      <c r="K1106" s="12"/>
    </row>
    <row r="1107" spans="9:11" ht="12.75" customHeight="1">
      <c r="I1107" s="16"/>
      <c r="J1107" s="12"/>
      <c r="K1107" s="12"/>
    </row>
    <row r="1108" spans="9:11" ht="12.75" customHeight="1">
      <c r="I1108" s="16"/>
      <c r="J1108" s="12"/>
      <c r="K1108" s="12"/>
    </row>
    <row r="1109" spans="9:11" ht="12.75" customHeight="1">
      <c r="I1109" s="16"/>
      <c r="J1109" s="12"/>
      <c r="K1109" s="12"/>
    </row>
    <row r="1110" spans="9:11" ht="12.75" customHeight="1">
      <c r="I1110" s="16"/>
      <c r="J1110" s="12"/>
      <c r="K1110" s="12"/>
    </row>
    <row r="1111" spans="9:11" ht="12.75" customHeight="1">
      <c r="I1111" s="16"/>
      <c r="J1111" s="12"/>
      <c r="K1111" s="12"/>
    </row>
    <row r="1112" spans="9:11" ht="12.75" customHeight="1">
      <c r="I1112" s="16"/>
      <c r="J1112" s="12"/>
      <c r="K1112" s="12"/>
    </row>
    <row r="1113" spans="9:11" ht="12.75" customHeight="1">
      <c r="I1113" s="16"/>
      <c r="J1113" s="12"/>
      <c r="K1113" s="12"/>
    </row>
    <row r="1114" spans="9:11" ht="12.75" customHeight="1">
      <c r="I1114" s="16"/>
      <c r="J1114" s="12"/>
      <c r="K1114" s="12"/>
    </row>
    <row r="1115" spans="9:11" ht="12.75" customHeight="1">
      <c r="I1115" s="16"/>
      <c r="J1115" s="12"/>
      <c r="K1115" s="12"/>
    </row>
    <row r="1116" spans="9:11" ht="12.75" customHeight="1">
      <c r="I1116" s="16"/>
      <c r="J1116" s="12"/>
      <c r="K1116" s="12"/>
    </row>
    <row r="1117" spans="9:11" ht="12.75" customHeight="1">
      <c r="I1117" s="16"/>
      <c r="J1117" s="12"/>
      <c r="K1117" s="12"/>
    </row>
    <row r="1118" spans="9:11" ht="12.75" customHeight="1">
      <c r="I1118" s="16"/>
      <c r="J1118" s="12"/>
      <c r="K1118" s="12"/>
    </row>
    <row r="1119" spans="9:11" ht="12.75" customHeight="1">
      <c r="I1119" s="16"/>
      <c r="J1119" s="12"/>
      <c r="K1119" s="12"/>
    </row>
    <row r="1120" spans="9:11" ht="12.75" customHeight="1">
      <c r="I1120" s="16"/>
      <c r="J1120" s="12"/>
      <c r="K1120" s="12"/>
    </row>
    <row r="1121" spans="9:11" ht="12.75" customHeight="1">
      <c r="I1121" s="16"/>
      <c r="J1121" s="12"/>
      <c r="K1121" s="12"/>
    </row>
    <row r="1122" spans="9:11" ht="12.75" customHeight="1">
      <c r="I1122" s="16"/>
      <c r="J1122" s="12"/>
      <c r="K1122" s="12"/>
    </row>
    <row r="1123" spans="9:11" ht="12.75" customHeight="1">
      <c r="I1123" s="16"/>
      <c r="J1123" s="12"/>
      <c r="K1123" s="12"/>
    </row>
    <row r="1124" spans="9:11" ht="12.75" customHeight="1">
      <c r="I1124" s="16"/>
      <c r="J1124" s="12"/>
      <c r="K1124" s="12"/>
    </row>
    <row r="1125" spans="9:11" ht="12.75" customHeight="1">
      <c r="I1125" s="16"/>
      <c r="J1125" s="12"/>
      <c r="K1125" s="12"/>
    </row>
    <row r="1126" spans="9:11" ht="12.75" customHeight="1">
      <c r="I1126" s="16"/>
      <c r="J1126" s="12"/>
      <c r="K1126" s="12"/>
    </row>
    <row r="1127" spans="9:11" ht="12.75" customHeight="1">
      <c r="I1127" s="16"/>
      <c r="J1127" s="12"/>
      <c r="K1127" s="12"/>
    </row>
    <row r="1128" spans="9:11" ht="12.75" customHeight="1">
      <c r="I1128" s="16"/>
      <c r="J1128" s="12"/>
      <c r="K1128" s="12"/>
    </row>
    <row r="1129" spans="9:11" ht="12.75" customHeight="1">
      <c r="I1129" s="16"/>
      <c r="J1129" s="12"/>
      <c r="K1129" s="12"/>
    </row>
    <row r="1130" spans="9:11" ht="12.75" customHeight="1">
      <c r="I1130" s="16"/>
      <c r="J1130" s="12"/>
      <c r="K1130" s="12"/>
    </row>
    <row r="1131" spans="9:11" ht="12.75" customHeight="1">
      <c r="I1131" s="16"/>
      <c r="J1131" s="12"/>
      <c r="K1131" s="12"/>
    </row>
    <row r="1132" spans="9:11" ht="12.75" customHeight="1">
      <c r="I1132" s="16"/>
      <c r="J1132" s="12"/>
      <c r="K1132" s="12"/>
    </row>
    <row r="1133" spans="9:11" ht="12.75" customHeight="1">
      <c r="I1133" s="16"/>
      <c r="J1133" s="12"/>
      <c r="K1133" s="12"/>
    </row>
    <row r="1134" spans="9:11" ht="12.75" customHeight="1">
      <c r="I1134" s="16"/>
      <c r="J1134" s="12"/>
      <c r="K1134" s="12"/>
    </row>
    <row r="1135" spans="9:11" ht="12.75" customHeight="1">
      <c r="I1135" s="16"/>
      <c r="J1135" s="12"/>
      <c r="K1135" s="12"/>
    </row>
    <row r="1136" spans="9:11" ht="12.75" customHeight="1">
      <c r="I1136" s="16"/>
      <c r="J1136" s="12"/>
      <c r="K1136" s="12"/>
    </row>
    <row r="1137" spans="9:11" ht="12.75" customHeight="1">
      <c r="I1137" s="16"/>
      <c r="J1137" s="12"/>
      <c r="K1137" s="12"/>
    </row>
    <row r="1138" spans="9:11" ht="12.75" customHeight="1">
      <c r="I1138" s="16"/>
      <c r="J1138" s="12"/>
      <c r="K1138" s="12"/>
    </row>
    <row r="1139" spans="9:11" ht="12.75" customHeight="1">
      <c r="I1139" s="16"/>
      <c r="J1139" s="12"/>
      <c r="K1139" s="12"/>
    </row>
    <row r="1140" spans="9:11" ht="12.75" customHeight="1">
      <c r="I1140" s="16"/>
      <c r="J1140" s="12"/>
      <c r="K1140" s="12"/>
    </row>
    <row r="1141" spans="9:11" ht="12.75" customHeight="1">
      <c r="I1141" s="16"/>
      <c r="J1141" s="12"/>
      <c r="K1141" s="12"/>
    </row>
    <row r="1142" spans="9:11" ht="12.75" customHeight="1">
      <c r="I1142" s="16"/>
      <c r="J1142" s="12"/>
      <c r="K1142" s="12"/>
    </row>
    <row r="1143" spans="9:11" ht="12.75" customHeight="1">
      <c r="I1143" s="16"/>
      <c r="J1143" s="12"/>
      <c r="K1143" s="12"/>
    </row>
    <row r="1144" spans="9:11" ht="12.75" customHeight="1">
      <c r="I1144" s="16"/>
      <c r="J1144" s="12"/>
      <c r="K1144" s="12"/>
    </row>
    <row r="1145" spans="9:11" ht="12.75" customHeight="1">
      <c r="I1145" s="16"/>
      <c r="J1145" s="12"/>
      <c r="K1145" s="12"/>
    </row>
    <row r="1146" spans="9:11" ht="12.75" customHeight="1">
      <c r="I1146" s="16"/>
      <c r="J1146" s="12"/>
      <c r="K1146" s="12"/>
    </row>
    <row r="1147" spans="9:11" ht="12.75" customHeight="1">
      <c r="I1147" s="16"/>
      <c r="J1147" s="12"/>
      <c r="K1147" s="12"/>
    </row>
    <row r="1148" spans="9:11" ht="12.75" customHeight="1">
      <c r="I1148" s="16"/>
      <c r="J1148" s="12"/>
      <c r="K1148" s="12"/>
    </row>
    <row r="1149" spans="9:11" ht="12.75" customHeight="1">
      <c r="I1149" s="16"/>
      <c r="J1149" s="12"/>
      <c r="K1149" s="12"/>
    </row>
    <row r="1150" spans="9:11" ht="12.75" customHeight="1">
      <c r="I1150" s="16"/>
      <c r="J1150" s="12"/>
      <c r="K1150" s="12"/>
    </row>
    <row r="1151" spans="9:11" ht="12.75" customHeight="1">
      <c r="I1151" s="16"/>
      <c r="J1151" s="12"/>
      <c r="K1151" s="12"/>
    </row>
    <row r="1152" spans="9:11" ht="12.75" customHeight="1">
      <c r="I1152" s="16"/>
      <c r="J1152" s="12"/>
      <c r="K1152" s="12"/>
    </row>
    <row r="1153" spans="9:11" ht="12.75" customHeight="1">
      <c r="I1153" s="16"/>
      <c r="J1153" s="12"/>
      <c r="K1153" s="12"/>
    </row>
    <row r="1154" spans="9:11" ht="12.75" customHeight="1">
      <c r="I1154" s="16"/>
      <c r="J1154" s="12"/>
      <c r="K1154" s="12"/>
    </row>
    <row r="1155" spans="9:11" ht="12.75" customHeight="1">
      <c r="I1155" s="16"/>
      <c r="J1155" s="12"/>
      <c r="K1155" s="12"/>
    </row>
    <row r="1156" spans="9:11" ht="12.75" customHeight="1">
      <c r="I1156" s="16"/>
      <c r="J1156" s="12"/>
      <c r="K1156" s="12"/>
    </row>
    <row r="1157" spans="9:11" ht="12.75" customHeight="1">
      <c r="I1157" s="16"/>
      <c r="J1157" s="12"/>
      <c r="K1157" s="12"/>
    </row>
    <row r="1158" spans="9:11" ht="12.75" customHeight="1">
      <c r="I1158" s="16"/>
      <c r="J1158" s="12"/>
      <c r="K1158" s="12"/>
    </row>
    <row r="1159" spans="9:11" ht="12.75" customHeight="1">
      <c r="I1159" s="16"/>
      <c r="J1159" s="12"/>
      <c r="K1159" s="12"/>
    </row>
    <row r="1160" spans="9:11" ht="12.75" customHeight="1">
      <c r="I1160" s="16"/>
      <c r="J1160" s="12"/>
      <c r="K1160" s="12"/>
    </row>
    <row r="1161" spans="9:11" ht="12.75" customHeight="1">
      <c r="I1161" s="16"/>
      <c r="J1161" s="12"/>
      <c r="K1161" s="12"/>
    </row>
    <row r="1162" spans="9:11" ht="12.75" customHeight="1">
      <c r="I1162" s="16"/>
      <c r="J1162" s="12"/>
      <c r="K1162" s="12"/>
    </row>
    <row r="1163" spans="9:11" ht="12.75" customHeight="1">
      <c r="I1163" s="16"/>
      <c r="J1163" s="12"/>
      <c r="K1163" s="12"/>
    </row>
    <row r="1164" spans="9:11" ht="12.75" customHeight="1">
      <c r="I1164" s="16"/>
      <c r="J1164" s="12"/>
      <c r="K1164" s="12"/>
    </row>
    <row r="1165" spans="9:11" ht="12.75" customHeight="1">
      <c r="I1165" s="16"/>
      <c r="J1165" s="12"/>
      <c r="K1165" s="12"/>
    </row>
    <row r="1166" spans="9:11" ht="12.75" customHeight="1">
      <c r="I1166" s="16"/>
      <c r="J1166" s="12"/>
      <c r="K1166" s="12"/>
    </row>
    <row r="1167" spans="9:11" ht="12.75" customHeight="1">
      <c r="I1167" s="16"/>
      <c r="J1167" s="12"/>
      <c r="K1167" s="12"/>
    </row>
    <row r="1168" spans="9:11" ht="12.75" customHeight="1">
      <c r="I1168" s="16"/>
      <c r="J1168" s="12"/>
      <c r="K1168" s="12"/>
    </row>
    <row r="1169" spans="9:11" ht="12.75" customHeight="1">
      <c r="I1169" s="16"/>
      <c r="J1169" s="12"/>
      <c r="K1169" s="12"/>
    </row>
    <row r="1170" spans="9:11" ht="12.75" customHeight="1">
      <c r="I1170" s="16"/>
      <c r="J1170" s="12"/>
      <c r="K1170" s="12"/>
    </row>
    <row r="1171" spans="9:11" ht="12.75" customHeight="1">
      <c r="I1171" s="16"/>
      <c r="J1171" s="12"/>
      <c r="K1171" s="12"/>
    </row>
    <row r="1172" spans="9:11" ht="12.75" customHeight="1">
      <c r="I1172" s="16"/>
      <c r="J1172" s="12"/>
      <c r="K1172" s="12"/>
    </row>
    <row r="1173" spans="9:11" ht="12.75" customHeight="1">
      <c r="I1173" s="16"/>
      <c r="J1173" s="12"/>
      <c r="K1173" s="12"/>
    </row>
    <row r="1174" spans="9:11" ht="12.75" customHeight="1">
      <c r="I1174" s="16"/>
      <c r="J1174" s="12"/>
      <c r="K1174" s="12"/>
    </row>
    <row r="1175" spans="9:11" ht="12.75" customHeight="1">
      <c r="I1175" s="16"/>
      <c r="J1175" s="12"/>
      <c r="K1175" s="12"/>
    </row>
    <row r="1176" spans="9:11" ht="12.75" customHeight="1">
      <c r="I1176" s="16"/>
      <c r="J1176" s="12"/>
      <c r="K1176" s="12"/>
    </row>
    <row r="1177" spans="9:11" ht="12.75" customHeight="1">
      <c r="I1177" s="16"/>
      <c r="J1177" s="12"/>
      <c r="K1177" s="12"/>
    </row>
    <row r="1178" spans="9:11" ht="12.75" customHeight="1">
      <c r="I1178" s="16"/>
      <c r="J1178" s="12"/>
      <c r="K1178" s="12"/>
    </row>
    <row r="1179" spans="9:11" ht="12.75" customHeight="1">
      <c r="I1179" s="16"/>
      <c r="J1179" s="12"/>
      <c r="K1179" s="12"/>
    </row>
    <row r="1180" spans="9:11" ht="12.75" customHeight="1">
      <c r="I1180" s="16"/>
      <c r="J1180" s="12"/>
      <c r="K1180" s="12"/>
    </row>
    <row r="1181" spans="9:11" ht="12.75" customHeight="1">
      <c r="I1181" s="16"/>
      <c r="J1181" s="12"/>
      <c r="K1181" s="12"/>
    </row>
    <row r="1182" spans="9:11" ht="12.75" customHeight="1">
      <c r="I1182" s="16"/>
      <c r="J1182" s="12"/>
      <c r="K1182" s="12"/>
    </row>
    <row r="1183" spans="9:11" ht="12.75" customHeight="1">
      <c r="I1183" s="16"/>
      <c r="J1183" s="12"/>
      <c r="K1183" s="12"/>
    </row>
    <row r="1184" spans="9:11" ht="12.75" customHeight="1">
      <c r="I1184" s="16"/>
      <c r="J1184" s="12"/>
      <c r="K1184" s="12"/>
    </row>
    <row r="1185" spans="9:11" ht="12.75" customHeight="1">
      <c r="I1185" s="16"/>
      <c r="J1185" s="12"/>
      <c r="K1185" s="12"/>
    </row>
    <row r="1186" spans="9:11" ht="12.75" customHeight="1">
      <c r="I1186" s="16"/>
      <c r="J1186" s="12"/>
      <c r="K1186" s="12"/>
    </row>
    <row r="1187" spans="9:11" ht="12.75" customHeight="1">
      <c r="I1187" s="16"/>
      <c r="J1187" s="12"/>
      <c r="K1187" s="12"/>
    </row>
    <row r="1188" spans="9:11" ht="12.75" customHeight="1">
      <c r="I1188" s="16"/>
      <c r="J1188" s="12"/>
      <c r="K1188" s="12"/>
    </row>
    <row r="1189" spans="9:11" ht="12.75" customHeight="1">
      <c r="I1189" s="16"/>
      <c r="J1189" s="12"/>
      <c r="K1189" s="12"/>
    </row>
    <row r="1190" spans="9:11" ht="12.75" customHeight="1">
      <c r="I1190" s="16"/>
      <c r="J1190" s="12"/>
      <c r="K1190" s="12"/>
    </row>
    <row r="1191" spans="9:11" ht="12.75" customHeight="1">
      <c r="I1191" s="16"/>
      <c r="J1191" s="12"/>
      <c r="K1191" s="12"/>
    </row>
    <row r="1192" spans="9:11" ht="12.75" customHeight="1">
      <c r="I1192" s="16"/>
      <c r="J1192" s="12"/>
      <c r="K1192" s="12"/>
    </row>
    <row r="1193" spans="9:11" ht="12.75" customHeight="1">
      <c r="I1193" s="16"/>
      <c r="J1193" s="12"/>
      <c r="K1193" s="12"/>
    </row>
    <row r="1194" spans="9:11" ht="12.75" customHeight="1">
      <c r="I1194" s="16"/>
      <c r="J1194" s="12"/>
      <c r="K1194" s="12"/>
    </row>
    <row r="1195" spans="9:11" ht="12.75" customHeight="1">
      <c r="I1195" s="16"/>
      <c r="J1195" s="12"/>
      <c r="K1195" s="12"/>
    </row>
  </sheetData>
  <customSheetViews>
    <customSheetView guid="{BCC6E250-BE62-4BDD-B690-C1A625D8B144}" scale="75" showPageBreaks="1" printArea="1" hiddenColumns="1" view="pageBreakPreview" showRuler="0" topLeftCell="A9">
      <selection sqref="A1:E46"/>
      <colBreaks count="1" manualBreakCount="1">
        <brk id="4" max="1048575" man="1"/>
      </colBreaks>
      <pageMargins left="0.2" right="0.2" top="1.19" bottom="0.69" header="0.25" footer="0.25"/>
      <printOptions horizontalCentered="1"/>
      <pageSetup scale="85" firstPageNumber="20" orientation="portrait" r:id="rId1"/>
      <headerFooter alignWithMargins="0">
        <oddHeader>&amp;L&amp;"Garamond,Regular"&amp;D &amp;T&amp;C
&amp;"Garamond,Bold"&amp;16Attachment H-1B
Operating Budget
Houston Center for the Arts&amp;R&amp;"Garamond,Regular"City of Houston
Operations and Maintenance RFP</oddHeader>
        <oddFooter xml:space="preserve">&amp;R&amp;"Garamond,Regular"&amp;9Page 15
</oddFooter>
      </headerFooter>
    </customSheetView>
  </customSheetViews>
  <phoneticPr fontId="0" type="noConversion"/>
  <printOptions horizontalCentered="1" verticalCentered="1"/>
  <pageMargins left="0.2" right="0.2" top="1.44" bottom="0.69" header="0.25" footer="0.25"/>
  <pageSetup scale="95" firstPageNumber="20" orientation="portrait" r:id="rId2"/>
  <headerFooter alignWithMargins="0">
    <oddHeader>&amp;L&amp;9&amp;D &amp;T&amp;C&amp;"Garamond,Regular"&amp;16
&amp;"Garamond,Bold"Attachment H-1B
Operating Budget
Houston Center for the Arts&amp;R&amp;9Houston First Corporation
Operations and Maintenance RFP</oddHeader>
    <oddFooter xml:space="preserve">&amp;R&amp;9Page 22&amp;"Garamond,Regular"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view="pageLayout" zoomScaleNormal="100" zoomScaleSheetLayoutView="100" workbookViewId="0">
      <selection activeCell="F1" sqref="F1"/>
    </sheetView>
  </sheetViews>
  <sheetFormatPr defaultRowHeight="12.75"/>
  <cols>
    <col min="1" max="1" width="16.140625" customWidth="1"/>
    <col min="2" max="2" width="22.140625" customWidth="1"/>
    <col min="3" max="3" width="13.7109375" customWidth="1"/>
    <col min="4" max="4" width="17.7109375" customWidth="1"/>
    <col min="5" max="5" width="14.42578125" customWidth="1"/>
  </cols>
  <sheetData>
    <row r="1" spans="1:5" ht="15">
      <c r="A1" s="1"/>
      <c r="B1" s="19"/>
      <c r="C1" s="17"/>
      <c r="D1" s="4"/>
    </row>
    <row r="2" spans="1:5" ht="15">
      <c r="A2" s="1"/>
      <c r="B2" s="2"/>
      <c r="C2" s="3"/>
      <c r="D2" s="4"/>
    </row>
    <row r="3" spans="1:5" ht="15">
      <c r="A3" s="1"/>
      <c r="B3" s="19"/>
      <c r="C3" s="17"/>
      <c r="D3" s="4"/>
    </row>
    <row r="4" spans="1:5" ht="30">
      <c r="A4" s="509" t="s">
        <v>83</v>
      </c>
      <c r="B4" s="510" t="s">
        <v>0</v>
      </c>
      <c r="C4" s="510"/>
      <c r="D4" s="511" t="s">
        <v>82</v>
      </c>
      <c r="E4" s="512" t="s">
        <v>98</v>
      </c>
    </row>
    <row r="5" spans="1:5" ht="15">
      <c r="A5" s="513"/>
      <c r="B5" s="386"/>
      <c r="C5" s="386"/>
      <c r="D5" s="387"/>
      <c r="E5" s="514"/>
    </row>
    <row r="6" spans="1:5" ht="15">
      <c r="A6" s="515">
        <v>41000</v>
      </c>
      <c r="B6" s="390" t="s">
        <v>3</v>
      </c>
      <c r="C6" s="386"/>
      <c r="D6" s="391"/>
      <c r="E6" s="516"/>
    </row>
    <row r="7" spans="1:5" ht="15">
      <c r="A7" s="517">
        <v>41300</v>
      </c>
      <c r="B7" s="394" t="s">
        <v>4</v>
      </c>
      <c r="C7" s="395"/>
      <c r="D7" s="396"/>
      <c r="E7" s="397"/>
    </row>
    <row r="8" spans="1:5" ht="15">
      <c r="A8" s="517">
        <v>41400</v>
      </c>
      <c r="B8" s="394" t="s">
        <v>5</v>
      </c>
      <c r="C8" s="395"/>
      <c r="D8" s="396"/>
      <c r="E8" s="397"/>
    </row>
    <row r="9" spans="1:5" ht="15">
      <c r="A9" s="517">
        <v>41500</v>
      </c>
      <c r="B9" s="394" t="s">
        <v>6</v>
      </c>
      <c r="C9" s="395"/>
      <c r="D9" s="396"/>
      <c r="E9" s="397"/>
    </row>
    <row r="10" spans="1:5" ht="15">
      <c r="A10" s="517">
        <v>41600</v>
      </c>
      <c r="B10" s="394" t="s">
        <v>7</v>
      </c>
      <c r="C10" s="395"/>
      <c r="D10" s="396"/>
      <c r="E10" s="397"/>
    </row>
    <row r="11" spans="1:5" ht="15">
      <c r="A11" s="517">
        <v>41700</v>
      </c>
      <c r="B11" s="394" t="s">
        <v>8</v>
      </c>
      <c r="C11" s="395"/>
      <c r="D11" s="396"/>
      <c r="E11" s="397"/>
    </row>
    <row r="12" spans="1:5" ht="15">
      <c r="A12" s="517">
        <v>41800</v>
      </c>
      <c r="B12" s="394" t="s">
        <v>9</v>
      </c>
      <c r="C12" s="395"/>
      <c r="D12" s="396"/>
      <c r="E12" s="397"/>
    </row>
    <row r="13" spans="1:5" ht="15">
      <c r="A13" s="517">
        <v>41850</v>
      </c>
      <c r="B13" s="394" t="s">
        <v>10</v>
      </c>
      <c r="C13" s="395"/>
      <c r="D13" s="396"/>
      <c r="E13" s="398"/>
    </row>
    <row r="14" spans="1:5" ht="15">
      <c r="A14" s="517">
        <v>41900</v>
      </c>
      <c r="B14" s="394" t="s">
        <v>11</v>
      </c>
      <c r="C14" s="395"/>
      <c r="D14" s="396"/>
      <c r="E14" s="397"/>
    </row>
    <row r="15" spans="1:5" ht="15">
      <c r="A15" s="518"/>
      <c r="B15" s="441" t="s">
        <v>149</v>
      </c>
      <c r="C15" s="395"/>
      <c r="D15" s="401">
        <f>SUM(D7:D14)</f>
        <v>0</v>
      </c>
      <c r="E15" s="397"/>
    </row>
    <row r="16" spans="1:5" ht="15">
      <c r="A16" s="517">
        <v>41100</v>
      </c>
      <c r="B16" s="394" t="s">
        <v>2</v>
      </c>
      <c r="C16" s="395"/>
      <c r="D16" s="402">
        <f>'H-1A Sunset Coffee Building'!J9</f>
        <v>0</v>
      </c>
      <c r="E16" s="397"/>
    </row>
    <row r="17" spans="1:5" ht="15">
      <c r="A17" s="518"/>
      <c r="B17" s="390" t="s">
        <v>12</v>
      </c>
      <c r="C17" s="395"/>
      <c r="D17" s="401">
        <f>SUM(D15:D16)</f>
        <v>0</v>
      </c>
      <c r="E17" s="397"/>
    </row>
    <row r="18" spans="1:5" ht="15">
      <c r="A18" s="518"/>
      <c r="B18" s="403"/>
      <c r="C18" s="395"/>
      <c r="D18" s="391"/>
      <c r="E18" s="516"/>
    </row>
    <row r="19" spans="1:5" ht="15">
      <c r="A19" s="515">
        <v>45000</v>
      </c>
      <c r="B19" s="404" t="s">
        <v>13</v>
      </c>
      <c r="C19" s="386"/>
      <c r="D19" s="391"/>
      <c r="E19" s="516"/>
    </row>
    <row r="20" spans="1:5" ht="15">
      <c r="A20" s="517">
        <v>45200</v>
      </c>
      <c r="B20" s="394" t="s">
        <v>14</v>
      </c>
      <c r="C20" s="395"/>
      <c r="D20" s="396"/>
      <c r="E20" s="397"/>
    </row>
    <row r="21" spans="1:5" ht="15">
      <c r="A21" s="517">
        <v>45300</v>
      </c>
      <c r="B21" s="394" t="s">
        <v>15</v>
      </c>
      <c r="C21" s="395"/>
      <c r="D21" s="405">
        <f>+D22+D23</f>
        <v>0</v>
      </c>
      <c r="E21" s="397"/>
    </row>
    <row r="22" spans="1:5" ht="15">
      <c r="A22" s="517">
        <v>45310</v>
      </c>
      <c r="B22" s="406" t="s">
        <v>16</v>
      </c>
      <c r="C22" s="395"/>
      <c r="D22" s="402">
        <f>'H-1C Year1'!K27</f>
        <v>0</v>
      </c>
      <c r="E22" s="397"/>
    </row>
    <row r="23" spans="1:5" ht="15">
      <c r="A23" s="517">
        <v>45320</v>
      </c>
      <c r="B23" s="406" t="s">
        <v>17</v>
      </c>
      <c r="C23" s="395"/>
      <c r="D23" s="402">
        <f>'H-1C Year1'!K28</f>
        <v>0</v>
      </c>
      <c r="E23" s="397"/>
    </row>
    <row r="24" spans="1:5" ht="15">
      <c r="A24" s="517">
        <v>45400</v>
      </c>
      <c r="B24" s="394" t="s">
        <v>18</v>
      </c>
      <c r="C24" s="395"/>
      <c r="D24" s="396"/>
      <c r="E24" s="398"/>
    </row>
    <row r="25" spans="1:5" ht="15">
      <c r="A25" s="517">
        <v>45500</v>
      </c>
      <c r="B25" s="394" t="s">
        <v>19</v>
      </c>
      <c r="C25" s="395"/>
      <c r="D25" s="396"/>
      <c r="E25" s="397"/>
    </row>
    <row r="26" spans="1:5" ht="15">
      <c r="A26" s="517">
        <v>45600</v>
      </c>
      <c r="B26" s="394" t="s">
        <v>20</v>
      </c>
      <c r="C26" s="395"/>
      <c r="D26" s="396"/>
      <c r="E26" s="398"/>
    </row>
    <row r="27" spans="1:5" ht="15">
      <c r="A27" s="517">
        <v>45700</v>
      </c>
      <c r="B27" s="394" t="s">
        <v>21</v>
      </c>
      <c r="C27" s="395"/>
      <c r="D27" s="396"/>
      <c r="E27" s="397"/>
    </row>
    <row r="28" spans="1:5" ht="15">
      <c r="A28" s="517">
        <v>45800</v>
      </c>
      <c r="B28" s="394" t="s">
        <v>22</v>
      </c>
      <c r="C28" s="395"/>
      <c r="D28" s="402">
        <f>'H-2'!K16</f>
        <v>0</v>
      </c>
      <c r="E28" s="397"/>
    </row>
    <row r="29" spans="1:5" ht="15">
      <c r="A29" s="518"/>
      <c r="B29" s="441" t="s">
        <v>149</v>
      </c>
      <c r="C29" s="395"/>
      <c r="D29" s="401">
        <f>+D20+D21+D24+D25+D26+D27+D28</f>
        <v>0</v>
      </c>
      <c r="E29" s="397"/>
    </row>
    <row r="30" spans="1:5" ht="15">
      <c r="A30" s="517">
        <v>45100</v>
      </c>
      <c r="B30" s="394" t="s">
        <v>2</v>
      </c>
      <c r="C30" s="395"/>
      <c r="D30" s="402">
        <f>'H-1A Sunset Coffee Building'!J15</f>
        <v>0</v>
      </c>
      <c r="E30" s="397"/>
    </row>
    <row r="31" spans="1:5" ht="15">
      <c r="A31" s="518"/>
      <c r="B31" s="404" t="s">
        <v>23</v>
      </c>
      <c r="C31" s="395"/>
      <c r="D31" s="401">
        <f>SUM(D29:D30)</f>
        <v>0</v>
      </c>
      <c r="E31" s="397"/>
    </row>
    <row r="32" spans="1:5" ht="15">
      <c r="A32" s="518"/>
      <c r="B32" s="404"/>
      <c r="C32" s="386"/>
      <c r="D32" s="391"/>
      <c r="E32" s="519"/>
    </row>
    <row r="33" spans="1:5" ht="15">
      <c r="A33" s="518"/>
      <c r="B33" s="390" t="s">
        <v>24</v>
      </c>
      <c r="C33" s="386"/>
      <c r="D33" s="401">
        <f>D17+D31</f>
        <v>0</v>
      </c>
      <c r="E33" s="398"/>
    </row>
    <row r="34" spans="1:5" ht="15">
      <c r="A34" s="518"/>
      <c r="B34" s="390"/>
      <c r="C34" s="386"/>
      <c r="D34" s="408"/>
      <c r="E34" s="520"/>
    </row>
    <row r="35" spans="1:5" ht="15">
      <c r="A35" s="521">
        <v>80400</v>
      </c>
      <c r="B35" s="444" t="s">
        <v>131</v>
      </c>
      <c r="C35" s="386"/>
      <c r="D35" s="391"/>
      <c r="E35" s="415"/>
    </row>
    <row r="36" spans="1:5" ht="15">
      <c r="A36" s="517">
        <v>80485</v>
      </c>
      <c r="B36" s="406" t="s">
        <v>147</v>
      </c>
      <c r="C36" s="395"/>
      <c r="D36" s="396"/>
      <c r="E36" s="410"/>
    </row>
    <row r="37" spans="1:5" ht="15">
      <c r="A37" s="517">
        <v>80490</v>
      </c>
      <c r="B37" s="406" t="s">
        <v>36</v>
      </c>
      <c r="C37" s="395"/>
      <c r="D37" s="396"/>
      <c r="E37" s="410"/>
    </row>
    <row r="38" spans="1:5" ht="15">
      <c r="A38" s="517">
        <v>80495</v>
      </c>
      <c r="B38" s="406" t="s">
        <v>2</v>
      </c>
      <c r="C38" s="395"/>
      <c r="D38" s="411">
        <f>'H-1A Sunset Coffee Building'!J22</f>
        <v>0</v>
      </c>
      <c r="E38" s="410"/>
    </row>
    <row r="39" spans="1:5" ht="15">
      <c r="A39" s="522"/>
      <c r="B39" s="413" t="s">
        <v>148</v>
      </c>
      <c r="C39" s="395"/>
      <c r="D39" s="401">
        <f>SUM(D36:D38)</f>
        <v>0</v>
      </c>
      <c r="E39" s="410"/>
    </row>
    <row r="40" spans="1:5" ht="15">
      <c r="A40" s="522"/>
      <c r="B40" s="413"/>
      <c r="C40" s="395"/>
      <c r="D40" s="414"/>
      <c r="E40" s="516"/>
    </row>
    <row r="41" spans="1:5" ht="15">
      <c r="A41" s="522"/>
      <c r="B41" s="404" t="s">
        <v>132</v>
      </c>
      <c r="C41" s="395"/>
      <c r="D41" s="401">
        <f>D39</f>
        <v>0</v>
      </c>
      <c r="E41" s="410"/>
    </row>
    <row r="42" spans="1:5" ht="15">
      <c r="A42" s="513"/>
      <c r="B42" s="403"/>
      <c r="C42" s="395"/>
      <c r="D42" s="387"/>
      <c r="E42" s="516"/>
    </row>
    <row r="43" spans="1:5" ht="15">
      <c r="A43" s="523"/>
      <c r="B43" s="524" t="s">
        <v>99</v>
      </c>
      <c r="C43" s="525"/>
      <c r="D43" s="401">
        <f>+D33+D41</f>
        <v>0</v>
      </c>
      <c r="E43" s="410"/>
    </row>
  </sheetData>
  <printOptions horizontalCentered="1" verticalCentered="1"/>
  <pageMargins left="0.7" right="0.7" top="1.5" bottom="0.75" header="0.3" footer="0.3"/>
  <pageSetup scale="95" orientation="portrait" horizontalDpi="4294967292" verticalDpi="4294967292" r:id="rId1"/>
  <headerFooter>
    <oddHeader>&amp;L&amp;9&amp;D&amp;T&amp;C&amp;"Garamond,Bold"&amp;16
Attachment H-1B
Operating Budget
Sunset Coffee Building&amp;R&amp;9Houston First Corporation
Operations and Maintenance RFP</oddHeader>
    <oddFooter>&amp;R&amp;9Page 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195"/>
  <sheetViews>
    <sheetView view="pageLayout" zoomScaleNormal="100" zoomScaleSheetLayoutView="100" workbookViewId="0">
      <selection activeCell="H4" sqref="H4:I4"/>
    </sheetView>
  </sheetViews>
  <sheetFormatPr defaultColWidth="10.7109375" defaultRowHeight="12.75" customHeight="1"/>
  <cols>
    <col min="1" max="1" width="14.28515625" style="1" customWidth="1"/>
    <col min="2" max="2" width="40" style="19" customWidth="1"/>
    <col min="3" max="3" width="2" style="17" customWidth="1"/>
    <col min="4" max="4" width="16.140625" style="4" customWidth="1"/>
    <col min="5" max="5" width="15.5703125" style="6" customWidth="1"/>
    <col min="6" max="6" width="1.28515625" style="6" customWidth="1"/>
    <col min="7" max="7" width="3.42578125" style="6" customWidth="1"/>
    <col min="8" max="9" width="13.140625" style="6" customWidth="1"/>
    <col min="10" max="10" width="13" style="7" customWidth="1"/>
    <col min="11" max="11" width="14" style="7" customWidth="1"/>
    <col min="12" max="16384" width="10.7109375" style="7"/>
  </cols>
  <sheetData>
    <row r="2" spans="1:12" ht="12.75" customHeight="1">
      <c r="B2" s="2"/>
      <c r="C2" s="3"/>
    </row>
    <row r="4" spans="1:12" ht="45" customHeight="1">
      <c r="A4" s="509" t="s">
        <v>83</v>
      </c>
      <c r="B4" s="510" t="s">
        <v>0</v>
      </c>
      <c r="C4" s="510"/>
      <c r="D4" s="511" t="s">
        <v>82</v>
      </c>
      <c r="E4" s="512" t="s">
        <v>98</v>
      </c>
      <c r="F4" s="9"/>
      <c r="G4" s="10"/>
      <c r="H4" s="10"/>
      <c r="I4" s="11"/>
      <c r="J4" s="4"/>
      <c r="K4" s="12"/>
      <c r="L4" s="13"/>
    </row>
    <row r="5" spans="1:12" ht="15">
      <c r="A5" s="513"/>
      <c r="B5" s="386"/>
      <c r="C5" s="386"/>
      <c r="D5" s="387"/>
      <c r="E5" s="514"/>
      <c r="F5" s="9"/>
      <c r="G5" s="10"/>
      <c r="H5" s="10"/>
      <c r="I5" s="11"/>
      <c r="J5" s="4"/>
      <c r="K5" s="12"/>
      <c r="L5" s="13"/>
    </row>
    <row r="6" spans="1:12" ht="15">
      <c r="A6" s="515">
        <v>41000</v>
      </c>
      <c r="B6" s="390" t="s">
        <v>3</v>
      </c>
      <c r="C6" s="386"/>
      <c r="D6" s="391"/>
      <c r="E6" s="516"/>
      <c r="F6" s="5"/>
      <c r="G6" s="14"/>
      <c r="H6" s="15"/>
      <c r="I6" s="16"/>
      <c r="J6" s="12"/>
      <c r="K6" s="12"/>
    </row>
    <row r="7" spans="1:12" ht="15">
      <c r="A7" s="517">
        <v>41300</v>
      </c>
      <c r="B7" s="394" t="s">
        <v>4</v>
      </c>
      <c r="C7" s="395"/>
      <c r="D7" s="396"/>
      <c r="E7" s="397"/>
      <c r="F7" s="5"/>
      <c r="G7" s="14"/>
      <c r="H7" s="15"/>
      <c r="I7" s="16"/>
      <c r="J7" s="12"/>
      <c r="K7" s="12"/>
    </row>
    <row r="8" spans="1:12" ht="15">
      <c r="A8" s="517">
        <v>41400</v>
      </c>
      <c r="B8" s="394" t="s">
        <v>5</v>
      </c>
      <c r="C8" s="395"/>
      <c r="D8" s="396"/>
      <c r="E8" s="397"/>
      <c r="F8" s="5"/>
      <c r="G8" s="14"/>
      <c r="H8" s="15"/>
      <c r="I8" s="16"/>
      <c r="J8" s="12"/>
      <c r="K8" s="12"/>
    </row>
    <row r="9" spans="1:12" ht="15">
      <c r="A9" s="517">
        <v>41500</v>
      </c>
      <c r="B9" s="394" t="s">
        <v>6</v>
      </c>
      <c r="C9" s="395"/>
      <c r="D9" s="396"/>
      <c r="E9" s="397"/>
      <c r="F9" s="5"/>
      <c r="G9" s="14"/>
      <c r="H9" s="15"/>
      <c r="I9" s="16"/>
      <c r="J9" s="12"/>
      <c r="K9" s="12"/>
    </row>
    <row r="10" spans="1:12" ht="15">
      <c r="A10" s="517">
        <v>41600</v>
      </c>
      <c r="B10" s="394" t="s">
        <v>7</v>
      </c>
      <c r="C10" s="395"/>
      <c r="D10" s="396"/>
      <c r="E10" s="397"/>
      <c r="F10" s="5"/>
      <c r="G10" s="14"/>
      <c r="H10" s="15"/>
      <c r="I10" s="16"/>
      <c r="J10" s="12"/>
      <c r="K10" s="12"/>
    </row>
    <row r="11" spans="1:12" ht="15">
      <c r="A11" s="517">
        <v>41700</v>
      </c>
      <c r="B11" s="394" t="s">
        <v>8</v>
      </c>
      <c r="C11" s="395"/>
      <c r="D11" s="396"/>
      <c r="E11" s="397"/>
      <c r="F11" s="5"/>
      <c r="G11" s="14"/>
      <c r="H11" s="15"/>
      <c r="I11" s="16"/>
      <c r="J11" s="12"/>
      <c r="K11" s="12"/>
    </row>
    <row r="12" spans="1:12" ht="15">
      <c r="A12" s="517">
        <v>41800</v>
      </c>
      <c r="B12" s="394" t="s">
        <v>9</v>
      </c>
      <c r="C12" s="395"/>
      <c r="D12" s="396"/>
      <c r="E12" s="397"/>
      <c r="F12" s="5"/>
      <c r="G12" s="14"/>
      <c r="H12" s="15"/>
      <c r="I12" s="16"/>
      <c r="J12" s="12"/>
      <c r="K12" s="12"/>
    </row>
    <row r="13" spans="1:12" ht="15">
      <c r="A13" s="517">
        <v>41850</v>
      </c>
      <c r="B13" s="394" t="s">
        <v>10</v>
      </c>
      <c r="C13" s="395"/>
      <c r="D13" s="396"/>
      <c r="E13" s="398"/>
      <c r="F13" s="5"/>
      <c r="G13" s="14"/>
      <c r="H13" s="18"/>
      <c r="I13" s="16"/>
      <c r="J13" s="12"/>
      <c r="K13" s="12"/>
    </row>
    <row r="14" spans="1:12" ht="15">
      <c r="A14" s="517">
        <v>41900</v>
      </c>
      <c r="B14" s="394" t="s">
        <v>11</v>
      </c>
      <c r="C14" s="395"/>
      <c r="D14" s="396"/>
      <c r="E14" s="397"/>
      <c r="F14" s="5"/>
      <c r="G14" s="14"/>
      <c r="H14" s="15"/>
      <c r="I14" s="16"/>
      <c r="J14" s="12"/>
      <c r="K14" s="12"/>
      <c r="L14" s="14"/>
    </row>
    <row r="15" spans="1:12" ht="15">
      <c r="A15" s="518"/>
      <c r="B15" s="441" t="s">
        <v>149</v>
      </c>
      <c r="C15" s="395"/>
      <c r="D15" s="401">
        <f>SUM(D7:D14)</f>
        <v>0</v>
      </c>
      <c r="E15" s="397"/>
      <c r="F15" s="5"/>
      <c r="G15" s="14"/>
      <c r="H15" s="15"/>
      <c r="I15" s="16"/>
      <c r="J15" s="12"/>
      <c r="K15" s="12"/>
      <c r="L15" s="14"/>
    </row>
    <row r="16" spans="1:12" ht="15">
      <c r="A16" s="517">
        <v>41100</v>
      </c>
      <c r="B16" s="394" t="s">
        <v>2</v>
      </c>
      <c r="C16" s="395"/>
      <c r="D16" s="402">
        <f>'H-1A Talento Bilingue'!J11</f>
        <v>0</v>
      </c>
      <c r="E16" s="397"/>
      <c r="F16" s="5"/>
      <c r="G16" s="14"/>
      <c r="H16" s="15"/>
      <c r="I16" s="16"/>
      <c r="J16" s="12"/>
      <c r="K16" s="12"/>
    </row>
    <row r="17" spans="1:12" ht="15">
      <c r="A17" s="518"/>
      <c r="B17" s="390" t="s">
        <v>12</v>
      </c>
      <c r="C17" s="395"/>
      <c r="D17" s="401">
        <f>SUM(D15:D16)</f>
        <v>0</v>
      </c>
      <c r="E17" s="397"/>
      <c r="G17" s="14"/>
      <c r="I17" s="16"/>
      <c r="J17" s="12"/>
      <c r="K17" s="12"/>
    </row>
    <row r="18" spans="1:12" ht="15">
      <c r="A18" s="518"/>
      <c r="B18" s="403"/>
      <c r="C18" s="395"/>
      <c r="D18" s="391"/>
      <c r="E18" s="516"/>
      <c r="G18" s="14"/>
      <c r="I18" s="16"/>
      <c r="J18" s="12"/>
      <c r="K18" s="12"/>
    </row>
    <row r="19" spans="1:12" ht="15">
      <c r="A19" s="515">
        <v>45000</v>
      </c>
      <c r="B19" s="404" t="s">
        <v>13</v>
      </c>
      <c r="C19" s="386"/>
      <c r="D19" s="391"/>
      <c r="E19" s="516"/>
      <c r="G19" s="14"/>
      <c r="I19" s="16"/>
      <c r="J19" s="12"/>
      <c r="K19" s="12"/>
    </row>
    <row r="20" spans="1:12" ht="15">
      <c r="A20" s="517">
        <v>45200</v>
      </c>
      <c r="B20" s="394" t="s">
        <v>14</v>
      </c>
      <c r="C20" s="395"/>
      <c r="D20" s="396"/>
      <c r="E20" s="397"/>
      <c r="F20" s="5"/>
      <c r="G20" s="14"/>
      <c r="H20" s="15"/>
      <c r="I20" s="16"/>
      <c r="J20" s="12"/>
      <c r="K20" s="12"/>
    </row>
    <row r="21" spans="1:12" ht="15">
      <c r="A21" s="517">
        <v>45300</v>
      </c>
      <c r="B21" s="394" t="s">
        <v>15</v>
      </c>
      <c r="C21" s="395"/>
      <c r="D21" s="405">
        <f>+D22+D23</f>
        <v>0</v>
      </c>
      <c r="E21" s="397"/>
      <c r="F21" s="5"/>
      <c r="G21" s="14"/>
      <c r="H21" s="15"/>
      <c r="I21" s="16"/>
      <c r="J21" s="12"/>
      <c r="K21" s="12"/>
    </row>
    <row r="22" spans="1:12" ht="15">
      <c r="A22" s="517">
        <v>45310</v>
      </c>
      <c r="B22" s="406" t="s">
        <v>16</v>
      </c>
      <c r="C22" s="395"/>
      <c r="D22" s="402">
        <f>'H-1C Year1'!L27</f>
        <v>0</v>
      </c>
      <c r="E22" s="397"/>
      <c r="F22" s="5"/>
      <c r="G22" s="14"/>
      <c r="H22" s="15"/>
      <c r="I22" s="16"/>
      <c r="J22" s="12"/>
      <c r="K22" s="12"/>
    </row>
    <row r="23" spans="1:12" ht="15">
      <c r="A23" s="517">
        <v>45320</v>
      </c>
      <c r="B23" s="406" t="s">
        <v>17</v>
      </c>
      <c r="C23" s="395"/>
      <c r="D23" s="402">
        <f>'H-1C Year1'!L28</f>
        <v>0</v>
      </c>
      <c r="E23" s="397"/>
      <c r="F23" s="5"/>
      <c r="G23" s="14"/>
      <c r="H23" s="15"/>
      <c r="I23" s="16"/>
      <c r="J23" s="12"/>
      <c r="K23" s="12"/>
    </row>
    <row r="24" spans="1:12" ht="15">
      <c r="A24" s="517">
        <v>45400</v>
      </c>
      <c r="B24" s="394" t="s">
        <v>18</v>
      </c>
      <c r="C24" s="395"/>
      <c r="D24" s="396"/>
      <c r="E24" s="398"/>
      <c r="F24" s="5"/>
      <c r="G24" s="14"/>
      <c r="H24" s="18"/>
      <c r="I24" s="16"/>
      <c r="J24" s="12"/>
      <c r="K24" s="12"/>
    </row>
    <row r="25" spans="1:12" ht="15">
      <c r="A25" s="517">
        <v>45500</v>
      </c>
      <c r="B25" s="394" t="s">
        <v>19</v>
      </c>
      <c r="C25" s="395"/>
      <c r="D25" s="396"/>
      <c r="E25" s="397"/>
      <c r="F25" s="5"/>
      <c r="G25" s="14"/>
      <c r="H25" s="15"/>
      <c r="I25" s="16"/>
      <c r="J25" s="12"/>
      <c r="K25" s="12"/>
      <c r="L25" s="22"/>
    </row>
    <row r="26" spans="1:12" ht="15">
      <c r="A26" s="517">
        <v>45600</v>
      </c>
      <c r="B26" s="394" t="s">
        <v>20</v>
      </c>
      <c r="C26" s="395"/>
      <c r="D26" s="396"/>
      <c r="E26" s="398"/>
      <c r="F26" s="5"/>
      <c r="G26" s="14"/>
      <c r="H26" s="18"/>
      <c r="I26" s="16"/>
      <c r="J26" s="12"/>
      <c r="K26" s="12"/>
      <c r="L26" s="23"/>
    </row>
    <row r="27" spans="1:12" s="32" customFormat="1" ht="15">
      <c r="A27" s="517">
        <v>45700</v>
      </c>
      <c r="B27" s="394" t="s">
        <v>21</v>
      </c>
      <c r="C27" s="395"/>
      <c r="D27" s="396"/>
      <c r="E27" s="397"/>
      <c r="F27" s="6"/>
      <c r="G27" s="14"/>
      <c r="H27" s="6"/>
      <c r="I27" s="16"/>
      <c r="J27" s="30"/>
      <c r="K27" s="30"/>
      <c r="L27" s="31"/>
    </row>
    <row r="28" spans="1:12" ht="15">
      <c r="A28" s="517">
        <v>45800</v>
      </c>
      <c r="B28" s="394" t="s">
        <v>22</v>
      </c>
      <c r="C28" s="395"/>
      <c r="D28" s="402">
        <f>'H-2'!L16</f>
        <v>0</v>
      </c>
      <c r="E28" s="397"/>
      <c r="F28" s="5"/>
      <c r="G28" s="14"/>
      <c r="H28" s="15"/>
      <c r="I28" s="16"/>
      <c r="J28" s="12"/>
      <c r="K28" s="12"/>
      <c r="L28" s="23"/>
    </row>
    <row r="29" spans="1:12" ht="15">
      <c r="A29" s="518"/>
      <c r="B29" s="441" t="s">
        <v>149</v>
      </c>
      <c r="C29" s="395"/>
      <c r="D29" s="401">
        <f>+D20+D21+D24+D25+D26+D27+D28</f>
        <v>0</v>
      </c>
      <c r="E29" s="397"/>
      <c r="F29" s="5"/>
      <c r="G29" s="14"/>
      <c r="H29" s="15"/>
      <c r="I29" s="16"/>
      <c r="J29" s="12"/>
      <c r="K29" s="12"/>
      <c r="L29" s="23"/>
    </row>
    <row r="30" spans="1:12" ht="15">
      <c r="A30" s="517">
        <v>45100</v>
      </c>
      <c r="B30" s="394" t="s">
        <v>2</v>
      </c>
      <c r="C30" s="395"/>
      <c r="D30" s="402">
        <f>'H-1A Talento Bilingue'!J17</f>
        <v>0</v>
      </c>
      <c r="E30" s="397"/>
      <c r="G30" s="14"/>
      <c r="I30" s="16"/>
      <c r="J30" s="12"/>
      <c r="K30" s="12"/>
    </row>
    <row r="31" spans="1:12" ht="15">
      <c r="A31" s="518"/>
      <c r="B31" s="404" t="s">
        <v>23</v>
      </c>
      <c r="C31" s="395"/>
      <c r="D31" s="401">
        <f>SUM(D29:D30)</f>
        <v>0</v>
      </c>
      <c r="E31" s="397"/>
      <c r="F31" s="5"/>
      <c r="G31" s="14"/>
      <c r="H31" s="15"/>
      <c r="I31" s="16"/>
      <c r="J31" s="12"/>
      <c r="K31" s="12"/>
      <c r="L31" s="23"/>
    </row>
    <row r="32" spans="1:12" ht="15">
      <c r="A32" s="518"/>
      <c r="B32" s="404"/>
      <c r="C32" s="386"/>
      <c r="D32" s="391"/>
      <c r="E32" s="519"/>
      <c r="F32" s="5"/>
      <c r="G32" s="14"/>
      <c r="H32" s="18"/>
      <c r="I32" s="16"/>
      <c r="J32" s="12"/>
      <c r="K32" s="12"/>
      <c r="L32" s="23"/>
    </row>
    <row r="33" spans="1:12" s="32" customFormat="1" ht="15">
      <c r="A33" s="518"/>
      <c r="B33" s="390" t="s">
        <v>24</v>
      </c>
      <c r="C33" s="386"/>
      <c r="D33" s="401">
        <f>D17+D31</f>
        <v>0</v>
      </c>
      <c r="E33" s="398"/>
      <c r="F33" s="5"/>
      <c r="G33" s="14"/>
      <c r="H33" s="18"/>
      <c r="I33" s="16"/>
      <c r="J33" s="30"/>
      <c r="K33" s="30"/>
      <c r="L33" s="31"/>
    </row>
    <row r="34" spans="1:12" s="32" customFormat="1" ht="15">
      <c r="A34" s="518"/>
      <c r="B34" s="390"/>
      <c r="C34" s="386"/>
      <c r="D34" s="408"/>
      <c r="E34" s="520"/>
      <c r="F34" s="5"/>
      <c r="G34" s="14"/>
      <c r="H34" s="18"/>
      <c r="I34" s="16"/>
      <c r="J34" s="30"/>
      <c r="K34" s="30"/>
      <c r="L34" s="31"/>
    </row>
    <row r="35" spans="1:12" s="4" customFormat="1" ht="15">
      <c r="A35" s="521">
        <v>80400</v>
      </c>
      <c r="B35" s="444" t="s">
        <v>131</v>
      </c>
      <c r="C35" s="386"/>
      <c r="D35" s="391"/>
      <c r="E35" s="415"/>
      <c r="F35" s="5"/>
      <c r="G35" s="14"/>
      <c r="H35" s="18"/>
      <c r="I35" s="16"/>
      <c r="J35" s="25"/>
      <c r="K35" s="25"/>
      <c r="L35" s="24"/>
    </row>
    <row r="36" spans="1:12" ht="15">
      <c r="A36" s="517">
        <v>80485</v>
      </c>
      <c r="B36" s="406" t="s">
        <v>147</v>
      </c>
      <c r="C36" s="395"/>
      <c r="D36" s="396"/>
      <c r="E36" s="410"/>
      <c r="I36" s="16"/>
      <c r="J36" s="12"/>
      <c r="K36" s="12"/>
    </row>
    <row r="37" spans="1:12" ht="15">
      <c r="A37" s="517">
        <v>80490</v>
      </c>
      <c r="B37" s="406" t="s">
        <v>36</v>
      </c>
      <c r="C37" s="395"/>
      <c r="D37" s="396"/>
      <c r="E37" s="410"/>
      <c r="I37" s="16"/>
      <c r="J37" s="12"/>
      <c r="K37" s="12"/>
    </row>
    <row r="38" spans="1:12" ht="15">
      <c r="A38" s="517">
        <v>80495</v>
      </c>
      <c r="B38" s="406" t="s">
        <v>2</v>
      </c>
      <c r="C38" s="395"/>
      <c r="D38" s="411">
        <f>'H-1A Talento Bilingue'!J20</f>
        <v>0</v>
      </c>
      <c r="E38" s="410"/>
      <c r="I38" s="16"/>
      <c r="J38" s="12"/>
      <c r="K38" s="12"/>
    </row>
    <row r="39" spans="1:12" ht="15">
      <c r="A39" s="522"/>
      <c r="B39" s="413" t="s">
        <v>148</v>
      </c>
      <c r="C39" s="395"/>
      <c r="D39" s="401">
        <f>SUM(D36:D38)</f>
        <v>0</v>
      </c>
      <c r="E39" s="410"/>
      <c r="I39" s="16"/>
      <c r="J39" s="12"/>
      <c r="K39" s="12"/>
    </row>
    <row r="40" spans="1:12" ht="15">
      <c r="A40" s="522"/>
      <c r="B40" s="413"/>
      <c r="C40" s="395"/>
      <c r="D40" s="414"/>
      <c r="E40" s="516"/>
      <c r="I40" s="16"/>
      <c r="J40" s="12"/>
      <c r="K40" s="12"/>
    </row>
    <row r="41" spans="1:12" ht="15">
      <c r="A41" s="522"/>
      <c r="B41" s="404" t="s">
        <v>132</v>
      </c>
      <c r="C41" s="395"/>
      <c r="D41" s="401">
        <f>D39</f>
        <v>0</v>
      </c>
      <c r="E41" s="410"/>
      <c r="I41" s="16"/>
      <c r="J41" s="12"/>
      <c r="K41" s="12"/>
    </row>
    <row r="42" spans="1:12" ht="15">
      <c r="A42" s="513"/>
      <c r="B42" s="403"/>
      <c r="C42" s="395"/>
      <c r="D42" s="387"/>
      <c r="E42" s="516"/>
      <c r="I42" s="16"/>
      <c r="J42" s="12"/>
      <c r="K42" s="12"/>
    </row>
    <row r="43" spans="1:12" ht="15">
      <c r="A43" s="523"/>
      <c r="B43" s="524" t="s">
        <v>99</v>
      </c>
      <c r="C43" s="525"/>
      <c r="D43" s="401">
        <f>+D33+D41</f>
        <v>0</v>
      </c>
      <c r="E43" s="410"/>
      <c r="I43" s="16"/>
      <c r="J43" s="12"/>
      <c r="K43" s="12"/>
    </row>
    <row r="44" spans="1:12" ht="12.75" customHeight="1">
      <c r="I44" s="16"/>
      <c r="J44" s="12"/>
      <c r="K44" s="12"/>
    </row>
    <row r="45" spans="1:12" ht="12.75" customHeight="1">
      <c r="I45" s="16"/>
      <c r="J45" s="12"/>
      <c r="K45" s="12"/>
    </row>
    <row r="46" spans="1:12" ht="12.75" customHeight="1">
      <c r="I46" s="16"/>
      <c r="J46" s="12"/>
      <c r="K46" s="12"/>
    </row>
    <row r="47" spans="1:12" ht="12.75" customHeight="1">
      <c r="I47" s="16"/>
      <c r="J47" s="12"/>
      <c r="K47" s="12"/>
    </row>
    <row r="48" spans="1:12" ht="12.75" customHeight="1">
      <c r="I48" s="16"/>
      <c r="J48" s="12"/>
      <c r="K48" s="12"/>
    </row>
    <row r="49" spans="9:11" ht="12.75" customHeight="1">
      <c r="I49" s="16"/>
      <c r="J49" s="12"/>
      <c r="K49" s="12"/>
    </row>
    <row r="50" spans="9:11" ht="12.75" customHeight="1">
      <c r="I50" s="16"/>
      <c r="J50" s="12"/>
      <c r="K50" s="12"/>
    </row>
    <row r="51" spans="9:11" ht="12.75" customHeight="1">
      <c r="I51" s="16"/>
      <c r="J51" s="12"/>
      <c r="K51" s="12"/>
    </row>
    <row r="52" spans="9:11" ht="12.75" customHeight="1">
      <c r="I52" s="16"/>
      <c r="J52" s="12"/>
      <c r="K52" s="12"/>
    </row>
    <row r="53" spans="9:11" ht="12.75" customHeight="1">
      <c r="I53" s="16"/>
      <c r="J53" s="12"/>
      <c r="K53" s="12"/>
    </row>
    <row r="54" spans="9:11" ht="12.75" customHeight="1">
      <c r="I54" s="16"/>
      <c r="J54" s="12"/>
      <c r="K54" s="12"/>
    </row>
    <row r="55" spans="9:11" ht="12.75" customHeight="1">
      <c r="I55" s="16"/>
      <c r="J55" s="12"/>
      <c r="K55" s="12"/>
    </row>
    <row r="56" spans="9:11" ht="12.75" customHeight="1">
      <c r="I56" s="16"/>
      <c r="J56" s="12"/>
      <c r="K56" s="12"/>
    </row>
    <row r="57" spans="9:11" ht="12.75" customHeight="1">
      <c r="I57" s="16"/>
      <c r="J57" s="12"/>
      <c r="K57" s="12"/>
    </row>
    <row r="58" spans="9:11" ht="12.75" customHeight="1">
      <c r="I58" s="16"/>
      <c r="J58" s="12"/>
      <c r="K58" s="12"/>
    </row>
    <row r="59" spans="9:11" ht="12.75" customHeight="1">
      <c r="I59" s="16"/>
      <c r="J59" s="12"/>
      <c r="K59" s="12"/>
    </row>
    <row r="60" spans="9:11" ht="12.75" customHeight="1">
      <c r="I60" s="16"/>
      <c r="J60" s="12"/>
      <c r="K60" s="12"/>
    </row>
    <row r="61" spans="9:11" ht="12.75" customHeight="1">
      <c r="I61" s="16"/>
      <c r="J61" s="12"/>
      <c r="K61" s="12"/>
    </row>
    <row r="62" spans="9:11" ht="12.75" customHeight="1">
      <c r="I62" s="16"/>
      <c r="J62" s="12"/>
      <c r="K62" s="12"/>
    </row>
    <row r="63" spans="9:11" ht="12.75" customHeight="1">
      <c r="I63" s="16"/>
      <c r="J63" s="12"/>
      <c r="K63" s="12"/>
    </row>
    <row r="64" spans="9:11" ht="12.75" customHeight="1">
      <c r="I64" s="16"/>
      <c r="J64" s="12"/>
      <c r="K64" s="12"/>
    </row>
    <row r="65" spans="9:11" ht="12.75" customHeight="1">
      <c r="I65" s="16"/>
      <c r="J65" s="12"/>
      <c r="K65" s="12"/>
    </row>
    <row r="66" spans="9:11" ht="12.75" customHeight="1">
      <c r="I66" s="16"/>
      <c r="J66" s="12"/>
      <c r="K66" s="12"/>
    </row>
    <row r="67" spans="9:11" ht="12.75" customHeight="1">
      <c r="I67" s="16"/>
      <c r="J67" s="12"/>
      <c r="K67" s="12"/>
    </row>
    <row r="68" spans="9:11" ht="12.75" customHeight="1">
      <c r="I68" s="16"/>
      <c r="J68" s="12"/>
      <c r="K68" s="12"/>
    </row>
    <row r="69" spans="9:11" ht="12.75" customHeight="1">
      <c r="I69" s="16"/>
      <c r="J69" s="12"/>
      <c r="K69" s="12"/>
    </row>
    <row r="70" spans="9:11" ht="12.75" customHeight="1">
      <c r="I70" s="16"/>
      <c r="J70" s="12"/>
      <c r="K70" s="12"/>
    </row>
    <row r="71" spans="9:11" ht="12.75" customHeight="1">
      <c r="I71" s="16"/>
      <c r="J71" s="12"/>
      <c r="K71" s="12"/>
    </row>
    <row r="72" spans="9:11" ht="12.75" customHeight="1">
      <c r="I72" s="16"/>
      <c r="J72" s="12"/>
      <c r="K72" s="12"/>
    </row>
    <row r="73" spans="9:11" ht="12.75" customHeight="1">
      <c r="I73" s="16"/>
      <c r="J73" s="12"/>
      <c r="K73" s="12"/>
    </row>
    <row r="74" spans="9:11" ht="12.75" customHeight="1">
      <c r="I74" s="16"/>
      <c r="J74" s="12"/>
      <c r="K74" s="12"/>
    </row>
    <row r="75" spans="9:11" ht="12.75" customHeight="1">
      <c r="I75" s="16"/>
      <c r="J75" s="12"/>
      <c r="K75" s="12"/>
    </row>
    <row r="76" spans="9:11" ht="12.75" customHeight="1">
      <c r="I76" s="16"/>
      <c r="J76" s="12"/>
      <c r="K76" s="12"/>
    </row>
    <row r="77" spans="9:11" ht="12.75" customHeight="1">
      <c r="I77" s="16"/>
      <c r="J77" s="12"/>
      <c r="K77" s="12"/>
    </row>
    <row r="78" spans="9:11" ht="12.75" customHeight="1">
      <c r="I78" s="16"/>
      <c r="J78" s="12"/>
      <c r="K78" s="12"/>
    </row>
    <row r="79" spans="9:11" ht="12.75" customHeight="1">
      <c r="I79" s="16"/>
      <c r="J79" s="12"/>
      <c r="K79" s="12"/>
    </row>
    <row r="80" spans="9:11" ht="12.75" customHeight="1">
      <c r="I80" s="16"/>
      <c r="J80" s="12"/>
      <c r="K80" s="12"/>
    </row>
    <row r="81" spans="9:11" ht="12.75" customHeight="1">
      <c r="I81" s="16"/>
      <c r="J81" s="12"/>
      <c r="K81" s="12"/>
    </row>
    <row r="82" spans="9:11" ht="12.75" customHeight="1">
      <c r="I82" s="16"/>
      <c r="J82" s="12"/>
      <c r="K82" s="12"/>
    </row>
    <row r="83" spans="9:11" ht="12.75" customHeight="1">
      <c r="I83" s="16"/>
      <c r="J83" s="12"/>
      <c r="K83" s="12"/>
    </row>
    <row r="84" spans="9:11" ht="12.75" customHeight="1">
      <c r="I84" s="16"/>
      <c r="J84" s="12"/>
      <c r="K84" s="12"/>
    </row>
    <row r="85" spans="9:11" ht="12.75" customHeight="1">
      <c r="I85" s="16"/>
      <c r="J85" s="12"/>
      <c r="K85" s="12"/>
    </row>
    <row r="86" spans="9:11" ht="12.75" customHeight="1">
      <c r="I86" s="16"/>
      <c r="J86" s="12"/>
      <c r="K86" s="12"/>
    </row>
    <row r="87" spans="9:11" ht="12.75" customHeight="1">
      <c r="I87" s="16"/>
      <c r="J87" s="12"/>
      <c r="K87" s="12"/>
    </row>
    <row r="88" spans="9:11" ht="12.75" customHeight="1">
      <c r="I88" s="16"/>
      <c r="J88" s="12"/>
      <c r="K88" s="12"/>
    </row>
    <row r="89" spans="9:11" ht="12.75" customHeight="1">
      <c r="I89" s="16"/>
      <c r="J89" s="12"/>
      <c r="K89" s="12"/>
    </row>
    <row r="90" spans="9:11" ht="12.75" customHeight="1">
      <c r="I90" s="16"/>
      <c r="J90" s="12"/>
      <c r="K90" s="12"/>
    </row>
    <row r="91" spans="9:11" ht="12.75" customHeight="1">
      <c r="I91" s="16"/>
      <c r="J91" s="12"/>
      <c r="K91" s="12"/>
    </row>
    <row r="92" spans="9:11" ht="12.75" customHeight="1">
      <c r="I92" s="16"/>
      <c r="J92" s="12"/>
      <c r="K92" s="12"/>
    </row>
    <row r="93" spans="9:11" ht="12.75" customHeight="1">
      <c r="I93" s="16"/>
      <c r="J93" s="12"/>
      <c r="K93" s="12"/>
    </row>
    <row r="94" spans="9:11" ht="12.75" customHeight="1">
      <c r="I94" s="16"/>
      <c r="J94" s="12"/>
      <c r="K94" s="12"/>
    </row>
    <row r="95" spans="9:11" ht="12.75" customHeight="1">
      <c r="I95" s="16"/>
      <c r="J95" s="12"/>
      <c r="K95" s="12"/>
    </row>
    <row r="96" spans="9:11" ht="12.75" customHeight="1">
      <c r="I96" s="16"/>
      <c r="J96" s="12"/>
      <c r="K96" s="12"/>
    </row>
    <row r="97" spans="9:11" ht="12.75" customHeight="1">
      <c r="I97" s="16"/>
      <c r="J97" s="12"/>
      <c r="K97" s="12"/>
    </row>
    <row r="98" spans="9:11" ht="12.75" customHeight="1">
      <c r="I98" s="16"/>
      <c r="J98" s="12"/>
      <c r="K98" s="12"/>
    </row>
    <row r="99" spans="9:11" ht="12.75" customHeight="1">
      <c r="I99" s="16"/>
      <c r="J99" s="12"/>
      <c r="K99" s="12"/>
    </row>
    <row r="100" spans="9:11" ht="12.75" customHeight="1">
      <c r="I100" s="16"/>
      <c r="J100" s="12"/>
      <c r="K100" s="12"/>
    </row>
    <row r="101" spans="9:11" ht="12.75" customHeight="1">
      <c r="I101" s="16"/>
      <c r="J101" s="12"/>
      <c r="K101" s="12"/>
    </row>
    <row r="102" spans="9:11" ht="12.75" customHeight="1">
      <c r="I102" s="16"/>
      <c r="J102" s="12"/>
      <c r="K102" s="12"/>
    </row>
    <row r="103" spans="9:11" ht="12.75" customHeight="1">
      <c r="I103" s="16"/>
      <c r="J103" s="12"/>
      <c r="K103" s="12"/>
    </row>
    <row r="104" spans="9:11" ht="12.75" customHeight="1">
      <c r="I104" s="16"/>
      <c r="J104" s="12"/>
      <c r="K104" s="12"/>
    </row>
    <row r="105" spans="9:11" ht="12.75" customHeight="1">
      <c r="I105" s="16"/>
      <c r="J105" s="12"/>
      <c r="K105" s="12"/>
    </row>
    <row r="106" spans="9:11" ht="12.75" customHeight="1">
      <c r="I106" s="16"/>
      <c r="J106" s="12"/>
      <c r="K106" s="12"/>
    </row>
    <row r="107" spans="9:11" ht="12.75" customHeight="1">
      <c r="I107" s="16"/>
      <c r="J107" s="12"/>
      <c r="K107" s="12"/>
    </row>
    <row r="108" spans="9:11" ht="12.75" customHeight="1">
      <c r="I108" s="16"/>
      <c r="J108" s="12"/>
      <c r="K108" s="12"/>
    </row>
    <row r="109" spans="9:11" ht="12.75" customHeight="1">
      <c r="I109" s="16"/>
      <c r="J109" s="12"/>
      <c r="K109" s="12"/>
    </row>
    <row r="110" spans="9:11" ht="12.75" customHeight="1">
      <c r="I110" s="16"/>
      <c r="J110" s="12"/>
      <c r="K110" s="12"/>
    </row>
    <row r="111" spans="9:11" ht="12.75" customHeight="1">
      <c r="I111" s="16"/>
      <c r="J111" s="12"/>
      <c r="K111" s="12"/>
    </row>
    <row r="112" spans="9:11" ht="12.75" customHeight="1">
      <c r="I112" s="16"/>
      <c r="J112" s="12"/>
      <c r="K112" s="12"/>
    </row>
    <row r="113" spans="9:11" ht="12.75" customHeight="1">
      <c r="I113" s="16"/>
      <c r="J113" s="12"/>
      <c r="K113" s="12"/>
    </row>
    <row r="114" spans="9:11" ht="12.75" customHeight="1">
      <c r="I114" s="16"/>
      <c r="J114" s="12"/>
      <c r="K114" s="12"/>
    </row>
    <row r="115" spans="9:11" ht="12.75" customHeight="1">
      <c r="I115" s="16"/>
      <c r="J115" s="12"/>
      <c r="K115" s="12"/>
    </row>
    <row r="116" spans="9:11" ht="12.75" customHeight="1">
      <c r="I116" s="16"/>
      <c r="J116" s="12"/>
      <c r="K116" s="12"/>
    </row>
    <row r="117" spans="9:11" ht="12.75" customHeight="1">
      <c r="I117" s="16"/>
      <c r="J117" s="12"/>
      <c r="K117" s="12"/>
    </row>
    <row r="118" spans="9:11" ht="12.75" customHeight="1">
      <c r="I118" s="16"/>
      <c r="J118" s="12"/>
      <c r="K118" s="12"/>
    </row>
    <row r="119" spans="9:11" ht="12.75" customHeight="1">
      <c r="I119" s="16"/>
      <c r="J119" s="12"/>
      <c r="K119" s="12"/>
    </row>
    <row r="120" spans="9:11" ht="12.75" customHeight="1">
      <c r="I120" s="16"/>
      <c r="J120" s="12"/>
      <c r="K120" s="12"/>
    </row>
    <row r="121" spans="9:11" ht="12.75" customHeight="1">
      <c r="I121" s="16"/>
      <c r="J121" s="12"/>
      <c r="K121" s="12"/>
    </row>
    <row r="122" spans="9:11" ht="12.75" customHeight="1">
      <c r="I122" s="16"/>
      <c r="J122" s="12"/>
      <c r="K122" s="12"/>
    </row>
    <row r="123" spans="9:11" ht="12.75" customHeight="1">
      <c r="I123" s="16"/>
      <c r="J123" s="12"/>
      <c r="K123" s="12"/>
    </row>
    <row r="124" spans="9:11" ht="12.75" customHeight="1">
      <c r="I124" s="16"/>
      <c r="J124" s="12"/>
      <c r="K124" s="12"/>
    </row>
    <row r="125" spans="9:11" ht="12.75" customHeight="1">
      <c r="I125" s="16"/>
      <c r="J125" s="12"/>
      <c r="K125" s="12"/>
    </row>
    <row r="126" spans="9:11" ht="12.75" customHeight="1">
      <c r="I126" s="16"/>
      <c r="J126" s="12"/>
      <c r="K126" s="12"/>
    </row>
    <row r="127" spans="9:11" ht="12.75" customHeight="1">
      <c r="I127" s="16"/>
      <c r="J127" s="12"/>
      <c r="K127" s="12"/>
    </row>
    <row r="128" spans="9:11" ht="12.75" customHeight="1">
      <c r="I128" s="16"/>
      <c r="J128" s="12"/>
      <c r="K128" s="12"/>
    </row>
    <row r="129" spans="9:11" ht="12.75" customHeight="1">
      <c r="I129" s="16"/>
      <c r="J129" s="12"/>
      <c r="K129" s="12"/>
    </row>
    <row r="130" spans="9:11" ht="12.75" customHeight="1">
      <c r="I130" s="16"/>
      <c r="J130" s="12"/>
      <c r="K130" s="12"/>
    </row>
    <row r="131" spans="9:11" ht="12.75" customHeight="1">
      <c r="I131" s="16"/>
      <c r="J131" s="12"/>
      <c r="K131" s="12"/>
    </row>
    <row r="132" spans="9:11" ht="12.75" customHeight="1">
      <c r="I132" s="16"/>
      <c r="J132" s="12"/>
      <c r="K132" s="12"/>
    </row>
    <row r="133" spans="9:11" ht="12.75" customHeight="1">
      <c r="I133" s="16"/>
      <c r="J133" s="12"/>
      <c r="K133" s="12"/>
    </row>
    <row r="134" spans="9:11" ht="12.75" customHeight="1">
      <c r="I134" s="16"/>
      <c r="J134" s="12"/>
      <c r="K134" s="12"/>
    </row>
    <row r="135" spans="9:11" ht="12.75" customHeight="1">
      <c r="I135" s="16"/>
      <c r="J135" s="12"/>
      <c r="K135" s="12"/>
    </row>
    <row r="136" spans="9:11" ht="12.75" customHeight="1">
      <c r="I136" s="16"/>
      <c r="J136" s="12"/>
      <c r="K136" s="12"/>
    </row>
    <row r="137" spans="9:11" ht="12.75" customHeight="1">
      <c r="I137" s="16"/>
      <c r="J137" s="12"/>
      <c r="K137" s="12"/>
    </row>
    <row r="138" spans="9:11" ht="12.75" customHeight="1">
      <c r="I138" s="16"/>
      <c r="J138" s="12"/>
      <c r="K138" s="12"/>
    </row>
    <row r="139" spans="9:11" ht="12.75" customHeight="1">
      <c r="I139" s="16"/>
      <c r="J139" s="12"/>
      <c r="K139" s="12"/>
    </row>
    <row r="140" spans="9:11" ht="12.75" customHeight="1">
      <c r="I140" s="16"/>
      <c r="J140" s="12"/>
      <c r="K140" s="12"/>
    </row>
    <row r="141" spans="9:11" ht="12.75" customHeight="1">
      <c r="I141" s="16"/>
      <c r="J141" s="12"/>
      <c r="K141" s="12"/>
    </row>
    <row r="142" spans="9:11" ht="12.75" customHeight="1">
      <c r="I142" s="16"/>
      <c r="J142" s="12"/>
      <c r="K142" s="12"/>
    </row>
    <row r="143" spans="9:11" ht="12.75" customHeight="1">
      <c r="I143" s="16"/>
      <c r="J143" s="12"/>
      <c r="K143" s="12"/>
    </row>
    <row r="144" spans="9:11" ht="12.75" customHeight="1">
      <c r="I144" s="16"/>
      <c r="J144" s="12"/>
      <c r="K144" s="12"/>
    </row>
    <row r="145" spans="9:11" ht="12.75" customHeight="1">
      <c r="I145" s="16"/>
      <c r="J145" s="12"/>
      <c r="K145" s="12"/>
    </row>
    <row r="146" spans="9:11" ht="12.75" customHeight="1">
      <c r="I146" s="16"/>
      <c r="J146" s="12"/>
      <c r="K146" s="12"/>
    </row>
    <row r="147" spans="9:11" ht="12.75" customHeight="1">
      <c r="I147" s="16"/>
      <c r="J147" s="12"/>
      <c r="K147" s="12"/>
    </row>
    <row r="148" spans="9:11" ht="12.75" customHeight="1">
      <c r="I148" s="16"/>
      <c r="J148" s="12"/>
      <c r="K148" s="12"/>
    </row>
    <row r="149" spans="9:11" ht="12.75" customHeight="1">
      <c r="I149" s="16"/>
      <c r="J149" s="12"/>
      <c r="K149" s="12"/>
    </row>
    <row r="150" spans="9:11" ht="12.75" customHeight="1">
      <c r="I150" s="16"/>
      <c r="J150" s="12"/>
      <c r="K150" s="12"/>
    </row>
    <row r="151" spans="9:11" ht="12.75" customHeight="1">
      <c r="I151" s="16"/>
      <c r="J151" s="12"/>
      <c r="K151" s="12"/>
    </row>
    <row r="152" spans="9:11" ht="12.75" customHeight="1">
      <c r="I152" s="16"/>
      <c r="J152" s="12"/>
      <c r="K152" s="12"/>
    </row>
    <row r="153" spans="9:11" ht="12.75" customHeight="1">
      <c r="I153" s="16"/>
      <c r="J153" s="12"/>
      <c r="K153" s="12"/>
    </row>
    <row r="154" spans="9:11" ht="12.75" customHeight="1">
      <c r="I154" s="16"/>
      <c r="J154" s="12"/>
      <c r="K154" s="12"/>
    </row>
    <row r="155" spans="9:11" ht="12.75" customHeight="1">
      <c r="I155" s="16"/>
      <c r="J155" s="12"/>
      <c r="K155" s="12"/>
    </row>
    <row r="156" spans="9:11" ht="12.75" customHeight="1">
      <c r="I156" s="16"/>
      <c r="J156" s="12"/>
      <c r="K156" s="12"/>
    </row>
    <row r="157" spans="9:11" ht="12.75" customHeight="1">
      <c r="I157" s="16"/>
      <c r="J157" s="12"/>
      <c r="K157" s="12"/>
    </row>
    <row r="158" spans="9:11" ht="12.75" customHeight="1">
      <c r="I158" s="16"/>
      <c r="J158" s="12"/>
      <c r="K158" s="12"/>
    </row>
    <row r="159" spans="9:11" ht="12.75" customHeight="1">
      <c r="I159" s="16"/>
      <c r="J159" s="12"/>
      <c r="K159" s="12"/>
    </row>
    <row r="160" spans="9:11" ht="12.75" customHeight="1">
      <c r="I160" s="16"/>
      <c r="J160" s="12"/>
      <c r="K160" s="12"/>
    </row>
    <row r="161" spans="9:11" ht="12.75" customHeight="1">
      <c r="I161" s="16"/>
      <c r="J161" s="12"/>
      <c r="K161" s="12"/>
    </row>
    <row r="162" spans="9:11" ht="12.75" customHeight="1">
      <c r="I162" s="16"/>
      <c r="J162" s="12"/>
      <c r="K162" s="12"/>
    </row>
    <row r="163" spans="9:11" ht="12.75" customHeight="1">
      <c r="I163" s="16"/>
      <c r="J163" s="12"/>
      <c r="K163" s="12"/>
    </row>
    <row r="164" spans="9:11" ht="12.75" customHeight="1">
      <c r="I164" s="16"/>
      <c r="J164" s="12"/>
      <c r="K164" s="12"/>
    </row>
    <row r="165" spans="9:11" ht="12.75" customHeight="1">
      <c r="I165" s="16"/>
      <c r="J165" s="12"/>
      <c r="K165" s="12"/>
    </row>
    <row r="166" spans="9:11" ht="12.75" customHeight="1">
      <c r="I166" s="16"/>
      <c r="J166" s="12"/>
      <c r="K166" s="12"/>
    </row>
    <row r="167" spans="9:11" ht="12.75" customHeight="1">
      <c r="I167" s="16"/>
      <c r="J167" s="12"/>
      <c r="K167" s="12"/>
    </row>
    <row r="168" spans="9:11" ht="12.75" customHeight="1">
      <c r="I168" s="16"/>
      <c r="J168" s="12"/>
      <c r="K168" s="12"/>
    </row>
    <row r="169" spans="9:11" ht="12.75" customHeight="1">
      <c r="I169" s="16"/>
      <c r="J169" s="12"/>
      <c r="K169" s="12"/>
    </row>
    <row r="170" spans="9:11" ht="12.75" customHeight="1">
      <c r="I170" s="16"/>
      <c r="J170" s="12"/>
      <c r="K170" s="12"/>
    </row>
    <row r="171" spans="9:11" ht="12.75" customHeight="1">
      <c r="I171" s="16"/>
      <c r="J171" s="12"/>
      <c r="K171" s="12"/>
    </row>
    <row r="172" spans="9:11" ht="12.75" customHeight="1">
      <c r="I172" s="16"/>
      <c r="J172" s="12"/>
      <c r="K172" s="12"/>
    </row>
    <row r="173" spans="9:11" ht="12.75" customHeight="1">
      <c r="I173" s="16"/>
      <c r="J173" s="12"/>
      <c r="K173" s="12"/>
    </row>
    <row r="174" spans="9:11" ht="12.75" customHeight="1">
      <c r="I174" s="16"/>
      <c r="J174" s="12"/>
      <c r="K174" s="12"/>
    </row>
    <row r="175" spans="9:11" ht="12.75" customHeight="1">
      <c r="I175" s="16"/>
      <c r="J175" s="12"/>
      <c r="K175" s="12"/>
    </row>
    <row r="176" spans="9:11" ht="12.75" customHeight="1">
      <c r="I176" s="16"/>
      <c r="J176" s="12"/>
      <c r="K176" s="12"/>
    </row>
    <row r="177" spans="9:11" ht="12.75" customHeight="1">
      <c r="I177" s="16"/>
      <c r="J177" s="12"/>
      <c r="K177" s="12"/>
    </row>
    <row r="178" spans="9:11" ht="12.75" customHeight="1">
      <c r="I178" s="16"/>
      <c r="J178" s="12"/>
      <c r="K178" s="12"/>
    </row>
    <row r="179" spans="9:11" ht="12.75" customHeight="1">
      <c r="I179" s="16"/>
      <c r="J179" s="12"/>
      <c r="K179" s="12"/>
    </row>
    <row r="180" spans="9:11" ht="12.75" customHeight="1">
      <c r="I180" s="16"/>
      <c r="J180" s="12"/>
      <c r="K180" s="12"/>
    </row>
    <row r="181" spans="9:11" ht="12.75" customHeight="1">
      <c r="I181" s="16"/>
      <c r="J181" s="12"/>
      <c r="K181" s="12"/>
    </row>
    <row r="182" spans="9:11" ht="12.75" customHeight="1">
      <c r="I182" s="16"/>
      <c r="J182" s="12"/>
      <c r="K182" s="12"/>
    </row>
    <row r="183" spans="9:11" ht="12.75" customHeight="1">
      <c r="I183" s="16"/>
      <c r="J183" s="12"/>
      <c r="K183" s="12"/>
    </row>
    <row r="184" spans="9:11" ht="12.75" customHeight="1">
      <c r="I184" s="16"/>
      <c r="J184" s="12"/>
      <c r="K184" s="12"/>
    </row>
    <row r="185" spans="9:11" ht="12.75" customHeight="1">
      <c r="I185" s="16"/>
      <c r="J185" s="12"/>
      <c r="K185" s="12"/>
    </row>
    <row r="186" spans="9:11" ht="12.75" customHeight="1">
      <c r="I186" s="16"/>
      <c r="J186" s="12"/>
      <c r="K186" s="12"/>
    </row>
    <row r="187" spans="9:11" ht="12.75" customHeight="1">
      <c r="I187" s="16"/>
      <c r="J187" s="12"/>
      <c r="K187" s="12"/>
    </row>
    <row r="188" spans="9:11" ht="12.75" customHeight="1">
      <c r="I188" s="16"/>
      <c r="J188" s="12"/>
      <c r="K188" s="12"/>
    </row>
    <row r="189" spans="9:11" ht="12.75" customHeight="1">
      <c r="I189" s="16"/>
      <c r="J189" s="12"/>
      <c r="K189" s="12"/>
    </row>
    <row r="190" spans="9:11" ht="12.75" customHeight="1">
      <c r="I190" s="16"/>
      <c r="J190" s="12"/>
      <c r="K190" s="12"/>
    </row>
    <row r="191" spans="9:11" ht="12.75" customHeight="1">
      <c r="I191" s="16"/>
      <c r="J191" s="12"/>
      <c r="K191" s="12"/>
    </row>
    <row r="192" spans="9:11" ht="12.75" customHeight="1">
      <c r="I192" s="16"/>
      <c r="J192" s="12"/>
      <c r="K192" s="12"/>
    </row>
    <row r="193" spans="9:11" ht="12.75" customHeight="1">
      <c r="I193" s="16"/>
      <c r="J193" s="12"/>
      <c r="K193" s="12"/>
    </row>
    <row r="194" spans="9:11" ht="12.75" customHeight="1">
      <c r="I194" s="16"/>
      <c r="J194" s="12"/>
      <c r="K194" s="12"/>
    </row>
    <row r="195" spans="9:11" ht="12.75" customHeight="1">
      <c r="I195" s="16"/>
      <c r="J195" s="12"/>
      <c r="K195" s="12"/>
    </row>
    <row r="196" spans="9:11" ht="12.75" customHeight="1">
      <c r="I196" s="16"/>
      <c r="J196" s="12"/>
      <c r="K196" s="12"/>
    </row>
    <row r="197" spans="9:11" ht="12.75" customHeight="1">
      <c r="I197" s="16"/>
      <c r="J197" s="12"/>
      <c r="K197" s="12"/>
    </row>
    <row r="198" spans="9:11" ht="12.75" customHeight="1">
      <c r="I198" s="16"/>
      <c r="J198" s="12"/>
      <c r="K198" s="12"/>
    </row>
    <row r="199" spans="9:11" ht="12.75" customHeight="1">
      <c r="I199" s="16"/>
      <c r="J199" s="12"/>
      <c r="K199" s="12"/>
    </row>
    <row r="200" spans="9:11" ht="12.75" customHeight="1">
      <c r="I200" s="16"/>
      <c r="J200" s="12"/>
      <c r="K200" s="12"/>
    </row>
    <row r="201" spans="9:11" ht="12.75" customHeight="1">
      <c r="I201" s="16"/>
      <c r="J201" s="12"/>
      <c r="K201" s="12"/>
    </row>
    <row r="202" spans="9:11" ht="12.75" customHeight="1">
      <c r="I202" s="16"/>
      <c r="J202" s="12"/>
      <c r="K202" s="12"/>
    </row>
    <row r="203" spans="9:11" ht="12.75" customHeight="1">
      <c r="I203" s="16"/>
      <c r="J203" s="12"/>
      <c r="K203" s="12"/>
    </row>
    <row r="204" spans="9:11" ht="12.75" customHeight="1">
      <c r="I204" s="16"/>
      <c r="J204" s="12"/>
      <c r="K204" s="12"/>
    </row>
    <row r="205" spans="9:11" ht="12.75" customHeight="1">
      <c r="I205" s="16"/>
      <c r="J205" s="12"/>
      <c r="K205" s="12"/>
    </row>
    <row r="206" spans="9:11" ht="12.75" customHeight="1">
      <c r="I206" s="16"/>
      <c r="J206" s="12"/>
      <c r="K206" s="12"/>
    </row>
    <row r="207" spans="9:11" ht="12.75" customHeight="1">
      <c r="I207" s="16"/>
      <c r="J207" s="12"/>
      <c r="K207" s="12"/>
    </row>
    <row r="208" spans="9:11" ht="12.75" customHeight="1">
      <c r="I208" s="16"/>
      <c r="J208" s="12"/>
      <c r="K208" s="12"/>
    </row>
    <row r="209" spans="9:11" ht="12.75" customHeight="1">
      <c r="I209" s="16"/>
      <c r="J209" s="12"/>
      <c r="K209" s="12"/>
    </row>
    <row r="210" spans="9:11" ht="12.75" customHeight="1">
      <c r="I210" s="16"/>
      <c r="J210" s="12"/>
      <c r="K210" s="12"/>
    </row>
    <row r="211" spans="9:11" ht="12.75" customHeight="1">
      <c r="I211" s="16"/>
      <c r="J211" s="12"/>
      <c r="K211" s="12"/>
    </row>
    <row r="212" spans="9:11" ht="12.75" customHeight="1">
      <c r="I212" s="16"/>
      <c r="J212" s="12"/>
      <c r="K212" s="12"/>
    </row>
    <row r="213" spans="9:11" ht="12.75" customHeight="1">
      <c r="I213" s="16"/>
      <c r="J213" s="12"/>
      <c r="K213" s="12"/>
    </row>
    <row r="214" spans="9:11" ht="12.75" customHeight="1">
      <c r="I214" s="16"/>
      <c r="J214" s="12"/>
      <c r="K214" s="12"/>
    </row>
    <row r="215" spans="9:11" ht="12.75" customHeight="1">
      <c r="I215" s="16"/>
      <c r="J215" s="12"/>
      <c r="K215" s="12"/>
    </row>
    <row r="216" spans="9:11" ht="12.75" customHeight="1">
      <c r="I216" s="16"/>
      <c r="J216" s="12"/>
      <c r="K216" s="12"/>
    </row>
    <row r="217" spans="9:11" ht="12.75" customHeight="1">
      <c r="I217" s="16"/>
      <c r="J217" s="12"/>
      <c r="K217" s="12"/>
    </row>
    <row r="218" spans="9:11" ht="12.75" customHeight="1">
      <c r="I218" s="16"/>
      <c r="J218" s="12"/>
      <c r="K218" s="12"/>
    </row>
    <row r="219" spans="9:11" ht="12.75" customHeight="1">
      <c r="I219" s="16"/>
      <c r="J219" s="12"/>
      <c r="K219" s="12"/>
    </row>
    <row r="220" spans="9:11" ht="12.75" customHeight="1">
      <c r="I220" s="16"/>
      <c r="J220" s="12"/>
      <c r="K220" s="12"/>
    </row>
    <row r="221" spans="9:11" ht="12.75" customHeight="1">
      <c r="I221" s="16"/>
      <c r="J221" s="12"/>
      <c r="K221" s="12"/>
    </row>
    <row r="222" spans="9:11" ht="12.75" customHeight="1">
      <c r="I222" s="16"/>
      <c r="J222" s="12"/>
      <c r="K222" s="12"/>
    </row>
    <row r="223" spans="9:11" ht="12.75" customHeight="1">
      <c r="I223" s="16"/>
      <c r="J223" s="12"/>
      <c r="K223" s="12"/>
    </row>
    <row r="224" spans="9:11" ht="12.75" customHeight="1">
      <c r="I224" s="16"/>
      <c r="J224" s="12"/>
      <c r="K224" s="12"/>
    </row>
    <row r="225" spans="9:11" ht="12.75" customHeight="1">
      <c r="I225" s="16"/>
      <c r="J225" s="12"/>
      <c r="K225" s="12"/>
    </row>
    <row r="226" spans="9:11" ht="12.75" customHeight="1">
      <c r="I226" s="16"/>
      <c r="J226" s="12"/>
      <c r="K226" s="12"/>
    </row>
    <row r="227" spans="9:11" ht="12.75" customHeight="1">
      <c r="I227" s="16"/>
      <c r="J227" s="12"/>
      <c r="K227" s="12"/>
    </row>
    <row r="228" spans="9:11" ht="12.75" customHeight="1">
      <c r="I228" s="16"/>
      <c r="J228" s="12"/>
      <c r="K228" s="12"/>
    </row>
    <row r="229" spans="9:11" ht="12.75" customHeight="1">
      <c r="I229" s="16"/>
      <c r="J229" s="12"/>
      <c r="K229" s="12"/>
    </row>
    <row r="230" spans="9:11" ht="12.75" customHeight="1">
      <c r="I230" s="16"/>
      <c r="J230" s="12"/>
      <c r="K230" s="12"/>
    </row>
    <row r="231" spans="9:11" ht="12.75" customHeight="1">
      <c r="I231" s="16"/>
      <c r="J231" s="12"/>
      <c r="K231" s="12"/>
    </row>
    <row r="232" spans="9:11" ht="12.75" customHeight="1">
      <c r="I232" s="16"/>
      <c r="J232" s="12"/>
      <c r="K232" s="12"/>
    </row>
    <row r="233" spans="9:11" ht="12.75" customHeight="1">
      <c r="I233" s="16"/>
      <c r="J233" s="12"/>
      <c r="K233" s="12"/>
    </row>
    <row r="234" spans="9:11" ht="12.75" customHeight="1">
      <c r="I234" s="16"/>
      <c r="J234" s="12"/>
      <c r="K234" s="12"/>
    </row>
    <row r="235" spans="9:11" ht="12.75" customHeight="1">
      <c r="I235" s="16"/>
      <c r="J235" s="12"/>
      <c r="K235" s="12"/>
    </row>
    <row r="236" spans="9:11" ht="12.75" customHeight="1">
      <c r="I236" s="16"/>
      <c r="J236" s="12"/>
      <c r="K236" s="12"/>
    </row>
    <row r="237" spans="9:11" ht="12.75" customHeight="1">
      <c r="I237" s="16"/>
      <c r="J237" s="12"/>
      <c r="K237" s="12"/>
    </row>
    <row r="238" spans="9:11" ht="12.75" customHeight="1">
      <c r="I238" s="16"/>
      <c r="J238" s="12"/>
      <c r="K238" s="12"/>
    </row>
    <row r="239" spans="9:11" ht="12.75" customHeight="1">
      <c r="I239" s="16"/>
      <c r="J239" s="12"/>
      <c r="K239" s="12"/>
    </row>
    <row r="240" spans="9:11" ht="12.75" customHeight="1">
      <c r="I240" s="16"/>
      <c r="J240" s="12"/>
      <c r="K240" s="12"/>
    </row>
    <row r="241" spans="9:11" ht="12.75" customHeight="1">
      <c r="I241" s="16"/>
      <c r="J241" s="12"/>
      <c r="K241" s="12"/>
    </row>
    <row r="242" spans="9:11" ht="12.75" customHeight="1">
      <c r="I242" s="16"/>
      <c r="J242" s="12"/>
      <c r="K242" s="12"/>
    </row>
    <row r="243" spans="9:11" ht="12.75" customHeight="1">
      <c r="I243" s="16"/>
      <c r="J243" s="12"/>
      <c r="K243" s="12"/>
    </row>
    <row r="244" spans="9:11" ht="12.75" customHeight="1">
      <c r="I244" s="16"/>
      <c r="J244" s="12"/>
      <c r="K244" s="12"/>
    </row>
    <row r="245" spans="9:11" ht="12.75" customHeight="1">
      <c r="I245" s="16"/>
      <c r="J245" s="12"/>
      <c r="K245" s="12"/>
    </row>
    <row r="246" spans="9:11" ht="12.75" customHeight="1">
      <c r="I246" s="16"/>
      <c r="J246" s="12"/>
      <c r="K246" s="12"/>
    </row>
    <row r="247" spans="9:11" ht="12.75" customHeight="1">
      <c r="I247" s="16"/>
      <c r="J247" s="12"/>
      <c r="K247" s="12"/>
    </row>
    <row r="248" spans="9:11" ht="12.75" customHeight="1">
      <c r="I248" s="16"/>
      <c r="J248" s="12"/>
      <c r="K248" s="12"/>
    </row>
    <row r="249" spans="9:11" ht="12.75" customHeight="1">
      <c r="I249" s="16"/>
      <c r="J249" s="12"/>
      <c r="K249" s="12"/>
    </row>
    <row r="250" spans="9:11" ht="12.75" customHeight="1">
      <c r="I250" s="16"/>
      <c r="J250" s="12"/>
      <c r="K250" s="12"/>
    </row>
    <row r="251" spans="9:11" ht="12.75" customHeight="1">
      <c r="I251" s="16"/>
      <c r="J251" s="12"/>
      <c r="K251" s="12"/>
    </row>
    <row r="252" spans="9:11" ht="12.75" customHeight="1">
      <c r="I252" s="16"/>
      <c r="J252" s="12"/>
      <c r="K252" s="12"/>
    </row>
    <row r="253" spans="9:11" ht="12.75" customHeight="1">
      <c r="I253" s="16"/>
      <c r="J253" s="12"/>
      <c r="K253" s="12"/>
    </row>
    <row r="254" spans="9:11" ht="12.75" customHeight="1">
      <c r="I254" s="16"/>
      <c r="J254" s="12"/>
      <c r="K254" s="12"/>
    </row>
    <row r="255" spans="9:11" ht="12.75" customHeight="1">
      <c r="I255" s="16"/>
      <c r="J255" s="12"/>
      <c r="K255" s="12"/>
    </row>
    <row r="256" spans="9:11" ht="12.75" customHeight="1">
      <c r="I256" s="16"/>
      <c r="J256" s="12"/>
      <c r="K256" s="12"/>
    </row>
    <row r="257" spans="9:11" ht="12.75" customHeight="1">
      <c r="I257" s="16"/>
      <c r="J257" s="12"/>
      <c r="K257" s="12"/>
    </row>
    <row r="258" spans="9:11" ht="12.75" customHeight="1">
      <c r="I258" s="16"/>
      <c r="J258" s="12"/>
      <c r="K258" s="12"/>
    </row>
    <row r="259" spans="9:11" ht="12.75" customHeight="1">
      <c r="I259" s="16"/>
      <c r="J259" s="12"/>
      <c r="K259" s="12"/>
    </row>
    <row r="260" spans="9:11" ht="12.75" customHeight="1">
      <c r="I260" s="16"/>
      <c r="J260" s="12"/>
      <c r="K260" s="12"/>
    </row>
    <row r="261" spans="9:11" ht="12.75" customHeight="1">
      <c r="I261" s="16"/>
      <c r="J261" s="12"/>
      <c r="K261" s="12"/>
    </row>
    <row r="262" spans="9:11" ht="12.75" customHeight="1">
      <c r="I262" s="16"/>
      <c r="J262" s="12"/>
      <c r="K262" s="12"/>
    </row>
    <row r="263" spans="9:11" ht="12.75" customHeight="1">
      <c r="I263" s="16"/>
      <c r="J263" s="12"/>
      <c r="K263" s="12"/>
    </row>
    <row r="264" spans="9:11" ht="12.75" customHeight="1">
      <c r="I264" s="16"/>
      <c r="J264" s="12"/>
      <c r="K264" s="12"/>
    </row>
    <row r="265" spans="9:11" ht="12.75" customHeight="1">
      <c r="I265" s="16"/>
      <c r="J265" s="12"/>
      <c r="K265" s="12"/>
    </row>
    <row r="266" spans="9:11" ht="12.75" customHeight="1">
      <c r="I266" s="16"/>
      <c r="J266" s="12"/>
      <c r="K266" s="12"/>
    </row>
    <row r="267" spans="9:11" ht="12.75" customHeight="1">
      <c r="I267" s="16"/>
      <c r="J267" s="12"/>
      <c r="K267" s="12"/>
    </row>
    <row r="268" spans="9:11" ht="12.75" customHeight="1">
      <c r="I268" s="16"/>
      <c r="J268" s="12"/>
      <c r="K268" s="12"/>
    </row>
    <row r="269" spans="9:11" ht="12.75" customHeight="1">
      <c r="I269" s="16"/>
      <c r="J269" s="12"/>
      <c r="K269" s="12"/>
    </row>
    <row r="270" spans="9:11" ht="12.75" customHeight="1">
      <c r="I270" s="16"/>
      <c r="J270" s="12"/>
      <c r="K270" s="12"/>
    </row>
    <row r="271" spans="9:11" ht="12.75" customHeight="1">
      <c r="I271" s="16"/>
      <c r="J271" s="12"/>
      <c r="K271" s="12"/>
    </row>
    <row r="272" spans="9:11" ht="12.75" customHeight="1">
      <c r="I272" s="16"/>
      <c r="J272" s="12"/>
      <c r="K272" s="12"/>
    </row>
    <row r="273" spans="9:11" ht="12.75" customHeight="1">
      <c r="I273" s="16"/>
      <c r="J273" s="12"/>
      <c r="K273" s="12"/>
    </row>
    <row r="274" spans="9:11" ht="12.75" customHeight="1">
      <c r="I274" s="16"/>
      <c r="J274" s="12"/>
      <c r="K274" s="12"/>
    </row>
    <row r="275" spans="9:11" ht="12.75" customHeight="1">
      <c r="I275" s="16"/>
      <c r="J275" s="12"/>
      <c r="K275" s="12"/>
    </row>
    <row r="276" spans="9:11" ht="12.75" customHeight="1">
      <c r="I276" s="16"/>
      <c r="J276" s="12"/>
      <c r="K276" s="12"/>
    </row>
    <row r="277" spans="9:11" ht="12.75" customHeight="1">
      <c r="I277" s="16"/>
      <c r="J277" s="12"/>
      <c r="K277" s="12"/>
    </row>
    <row r="278" spans="9:11" ht="12.75" customHeight="1">
      <c r="I278" s="16"/>
      <c r="J278" s="12"/>
      <c r="K278" s="12"/>
    </row>
    <row r="279" spans="9:11" ht="12.75" customHeight="1">
      <c r="I279" s="16"/>
      <c r="J279" s="12"/>
      <c r="K279" s="12"/>
    </row>
    <row r="280" spans="9:11" ht="12.75" customHeight="1">
      <c r="I280" s="16"/>
      <c r="J280" s="12"/>
      <c r="K280" s="12"/>
    </row>
    <row r="281" spans="9:11" ht="12.75" customHeight="1">
      <c r="I281" s="16"/>
      <c r="J281" s="12"/>
      <c r="K281" s="12"/>
    </row>
    <row r="282" spans="9:11" ht="12.75" customHeight="1">
      <c r="I282" s="16"/>
      <c r="J282" s="12"/>
      <c r="K282" s="12"/>
    </row>
    <row r="283" spans="9:11" ht="12.75" customHeight="1">
      <c r="I283" s="16"/>
      <c r="J283" s="12"/>
      <c r="K283" s="12"/>
    </row>
    <row r="284" spans="9:11" ht="12.75" customHeight="1">
      <c r="I284" s="16"/>
      <c r="J284" s="12"/>
      <c r="K284" s="12"/>
    </row>
    <row r="285" spans="9:11" ht="12.75" customHeight="1">
      <c r="I285" s="16"/>
      <c r="J285" s="12"/>
      <c r="K285" s="12"/>
    </row>
    <row r="286" spans="9:11" ht="12.75" customHeight="1">
      <c r="I286" s="16"/>
      <c r="J286" s="12"/>
      <c r="K286" s="12"/>
    </row>
    <row r="287" spans="9:11" ht="12.75" customHeight="1">
      <c r="I287" s="16"/>
      <c r="J287" s="12"/>
      <c r="K287" s="12"/>
    </row>
    <row r="288" spans="9:11" ht="12.75" customHeight="1">
      <c r="I288" s="16"/>
      <c r="J288" s="12"/>
      <c r="K288" s="12"/>
    </row>
    <row r="289" spans="9:11" ht="12.75" customHeight="1">
      <c r="I289" s="16"/>
      <c r="J289" s="12"/>
      <c r="K289" s="12"/>
    </row>
    <row r="290" spans="9:11" ht="12.75" customHeight="1">
      <c r="I290" s="16"/>
      <c r="J290" s="12"/>
      <c r="K290" s="12"/>
    </row>
    <row r="291" spans="9:11" ht="12.75" customHeight="1">
      <c r="I291" s="16"/>
      <c r="J291" s="12"/>
      <c r="K291" s="12"/>
    </row>
    <row r="292" spans="9:11" ht="12.75" customHeight="1">
      <c r="I292" s="16"/>
      <c r="J292" s="12"/>
      <c r="K292" s="12"/>
    </row>
    <row r="293" spans="9:11" ht="12.75" customHeight="1">
      <c r="I293" s="16"/>
      <c r="J293" s="12"/>
      <c r="K293" s="12"/>
    </row>
    <row r="294" spans="9:11" ht="12.75" customHeight="1">
      <c r="I294" s="16"/>
      <c r="J294" s="12"/>
      <c r="K294" s="12"/>
    </row>
    <row r="295" spans="9:11" ht="12.75" customHeight="1">
      <c r="I295" s="16"/>
      <c r="J295" s="12"/>
      <c r="K295" s="12"/>
    </row>
    <row r="296" spans="9:11" ht="12.75" customHeight="1">
      <c r="I296" s="16"/>
      <c r="J296" s="12"/>
      <c r="K296" s="12"/>
    </row>
    <row r="297" spans="9:11" ht="12.75" customHeight="1">
      <c r="I297" s="16"/>
      <c r="J297" s="12"/>
      <c r="K297" s="12"/>
    </row>
    <row r="298" spans="9:11" ht="12.75" customHeight="1">
      <c r="I298" s="16"/>
      <c r="J298" s="12"/>
      <c r="K298" s="12"/>
    </row>
    <row r="299" spans="9:11" ht="12.75" customHeight="1">
      <c r="I299" s="16"/>
      <c r="J299" s="12"/>
      <c r="K299" s="12"/>
    </row>
    <row r="300" spans="9:11" ht="12.75" customHeight="1">
      <c r="I300" s="16"/>
      <c r="J300" s="12"/>
      <c r="K300" s="12"/>
    </row>
    <row r="301" spans="9:11" ht="12.75" customHeight="1">
      <c r="I301" s="16"/>
      <c r="J301" s="12"/>
      <c r="K301" s="12"/>
    </row>
    <row r="302" spans="9:11" ht="12.75" customHeight="1">
      <c r="I302" s="16"/>
      <c r="J302" s="12"/>
      <c r="K302" s="12"/>
    </row>
    <row r="303" spans="9:11" ht="12.75" customHeight="1">
      <c r="I303" s="16"/>
      <c r="J303" s="12"/>
      <c r="K303" s="12"/>
    </row>
    <row r="304" spans="9:11" ht="12.75" customHeight="1">
      <c r="I304" s="16"/>
      <c r="J304" s="12"/>
      <c r="K304" s="12"/>
    </row>
    <row r="305" spans="9:11" ht="12.75" customHeight="1">
      <c r="I305" s="16"/>
      <c r="J305" s="12"/>
      <c r="K305" s="12"/>
    </row>
    <row r="306" spans="9:11" ht="12.75" customHeight="1">
      <c r="I306" s="16"/>
      <c r="J306" s="12"/>
      <c r="K306" s="12"/>
    </row>
    <row r="307" spans="9:11" ht="12.75" customHeight="1">
      <c r="I307" s="16"/>
      <c r="J307" s="12"/>
      <c r="K307" s="12"/>
    </row>
    <row r="308" spans="9:11" ht="12.75" customHeight="1">
      <c r="I308" s="16"/>
      <c r="J308" s="12"/>
      <c r="K308" s="12"/>
    </row>
    <row r="309" spans="9:11" ht="12.75" customHeight="1">
      <c r="I309" s="16"/>
      <c r="J309" s="12"/>
      <c r="K309" s="12"/>
    </row>
    <row r="310" spans="9:11" ht="12.75" customHeight="1">
      <c r="I310" s="16"/>
      <c r="J310" s="12"/>
      <c r="K310" s="12"/>
    </row>
    <row r="311" spans="9:11" ht="12.75" customHeight="1">
      <c r="I311" s="16"/>
      <c r="J311" s="12"/>
      <c r="K311" s="12"/>
    </row>
    <row r="312" spans="9:11" ht="12.75" customHeight="1">
      <c r="I312" s="16"/>
      <c r="J312" s="12"/>
      <c r="K312" s="12"/>
    </row>
    <row r="313" spans="9:11" ht="12.75" customHeight="1">
      <c r="I313" s="16"/>
      <c r="J313" s="12"/>
      <c r="K313" s="12"/>
    </row>
    <row r="314" spans="9:11" ht="12.75" customHeight="1">
      <c r="I314" s="16"/>
      <c r="J314" s="12"/>
      <c r="K314" s="12"/>
    </row>
    <row r="315" spans="9:11" ht="12.75" customHeight="1">
      <c r="I315" s="16"/>
      <c r="J315" s="12"/>
      <c r="K315" s="12"/>
    </row>
    <row r="316" spans="9:11" ht="12.75" customHeight="1">
      <c r="I316" s="16"/>
      <c r="J316" s="12"/>
      <c r="K316" s="12"/>
    </row>
    <row r="317" spans="9:11" ht="12.75" customHeight="1">
      <c r="I317" s="16"/>
      <c r="J317" s="12"/>
      <c r="K317" s="12"/>
    </row>
    <row r="318" spans="9:11" ht="12.75" customHeight="1">
      <c r="I318" s="16"/>
      <c r="J318" s="12"/>
      <c r="K318" s="12"/>
    </row>
    <row r="319" spans="9:11" ht="12.75" customHeight="1">
      <c r="I319" s="16"/>
      <c r="J319" s="12"/>
      <c r="K319" s="12"/>
    </row>
    <row r="320" spans="9:11" ht="12.75" customHeight="1">
      <c r="I320" s="16"/>
      <c r="J320" s="12"/>
      <c r="K320" s="12"/>
    </row>
    <row r="321" spans="9:11" ht="12.75" customHeight="1">
      <c r="I321" s="16"/>
      <c r="J321" s="12"/>
      <c r="K321" s="12"/>
    </row>
    <row r="322" spans="9:11" ht="12.75" customHeight="1">
      <c r="I322" s="16"/>
      <c r="J322" s="12"/>
      <c r="K322" s="12"/>
    </row>
    <row r="323" spans="9:11" ht="12.75" customHeight="1">
      <c r="I323" s="16"/>
      <c r="J323" s="12"/>
      <c r="K323" s="12"/>
    </row>
    <row r="324" spans="9:11" ht="12.75" customHeight="1">
      <c r="I324" s="16"/>
      <c r="J324" s="12"/>
      <c r="K324" s="12"/>
    </row>
    <row r="325" spans="9:11" ht="12.75" customHeight="1">
      <c r="I325" s="16"/>
      <c r="J325" s="12"/>
      <c r="K325" s="12"/>
    </row>
    <row r="326" spans="9:11" ht="12.75" customHeight="1">
      <c r="I326" s="16"/>
      <c r="J326" s="12"/>
      <c r="K326" s="12"/>
    </row>
    <row r="327" spans="9:11" ht="12.75" customHeight="1">
      <c r="I327" s="16"/>
      <c r="J327" s="12"/>
      <c r="K327" s="12"/>
    </row>
    <row r="328" spans="9:11" ht="12.75" customHeight="1">
      <c r="I328" s="16"/>
      <c r="J328" s="12"/>
      <c r="K328" s="12"/>
    </row>
    <row r="329" spans="9:11" ht="12.75" customHeight="1">
      <c r="I329" s="16"/>
      <c r="J329" s="12"/>
      <c r="K329" s="12"/>
    </row>
    <row r="330" spans="9:11" ht="12.75" customHeight="1">
      <c r="I330" s="16"/>
      <c r="J330" s="12"/>
      <c r="K330" s="12"/>
    </row>
    <row r="331" spans="9:11" ht="12.75" customHeight="1">
      <c r="I331" s="16"/>
      <c r="J331" s="12"/>
      <c r="K331" s="12"/>
    </row>
    <row r="332" spans="9:11" ht="12.75" customHeight="1">
      <c r="I332" s="16"/>
      <c r="J332" s="12"/>
      <c r="K332" s="12"/>
    </row>
    <row r="333" spans="9:11" ht="12.75" customHeight="1">
      <c r="I333" s="16"/>
      <c r="J333" s="12"/>
      <c r="K333" s="12"/>
    </row>
    <row r="334" spans="9:11" ht="12.75" customHeight="1">
      <c r="I334" s="16"/>
      <c r="J334" s="12"/>
      <c r="K334" s="12"/>
    </row>
    <row r="335" spans="9:11" ht="12.75" customHeight="1">
      <c r="I335" s="16"/>
      <c r="J335" s="12"/>
      <c r="K335" s="12"/>
    </row>
    <row r="336" spans="9:11" ht="12.75" customHeight="1">
      <c r="I336" s="16"/>
      <c r="J336" s="12"/>
      <c r="K336" s="12"/>
    </row>
    <row r="337" spans="9:11" ht="12.75" customHeight="1">
      <c r="I337" s="16"/>
      <c r="J337" s="12"/>
      <c r="K337" s="12"/>
    </row>
    <row r="338" spans="9:11" ht="12.75" customHeight="1">
      <c r="I338" s="16"/>
      <c r="J338" s="12"/>
      <c r="K338" s="12"/>
    </row>
    <row r="339" spans="9:11" ht="12.75" customHeight="1">
      <c r="I339" s="16"/>
      <c r="J339" s="12"/>
      <c r="K339" s="12"/>
    </row>
    <row r="340" spans="9:11" ht="12.75" customHeight="1">
      <c r="I340" s="16"/>
      <c r="J340" s="12"/>
      <c r="K340" s="12"/>
    </row>
    <row r="341" spans="9:11" ht="12.75" customHeight="1">
      <c r="I341" s="16"/>
      <c r="J341" s="12"/>
      <c r="K341" s="12"/>
    </row>
    <row r="342" spans="9:11" ht="12.75" customHeight="1">
      <c r="I342" s="16"/>
      <c r="J342" s="12"/>
      <c r="K342" s="12"/>
    </row>
    <row r="343" spans="9:11" ht="12.75" customHeight="1">
      <c r="I343" s="16"/>
      <c r="J343" s="12"/>
      <c r="K343" s="12"/>
    </row>
    <row r="344" spans="9:11" ht="12.75" customHeight="1">
      <c r="I344" s="16"/>
      <c r="J344" s="12"/>
      <c r="K344" s="12"/>
    </row>
    <row r="345" spans="9:11" ht="12.75" customHeight="1">
      <c r="I345" s="16"/>
      <c r="J345" s="12"/>
      <c r="K345" s="12"/>
    </row>
    <row r="346" spans="9:11" ht="12.75" customHeight="1">
      <c r="I346" s="16"/>
      <c r="J346" s="12"/>
      <c r="K346" s="12"/>
    </row>
    <row r="347" spans="9:11" ht="12.75" customHeight="1">
      <c r="I347" s="16"/>
      <c r="J347" s="12"/>
      <c r="K347" s="12"/>
    </row>
    <row r="348" spans="9:11" ht="12.75" customHeight="1">
      <c r="I348" s="16"/>
      <c r="J348" s="12"/>
      <c r="K348" s="12"/>
    </row>
    <row r="349" spans="9:11" ht="12.75" customHeight="1">
      <c r="I349" s="16"/>
      <c r="J349" s="12"/>
      <c r="K349" s="12"/>
    </row>
    <row r="350" spans="9:11" ht="12.75" customHeight="1">
      <c r="I350" s="16"/>
      <c r="J350" s="12"/>
      <c r="K350" s="12"/>
    </row>
    <row r="351" spans="9:11" ht="12.75" customHeight="1">
      <c r="I351" s="16"/>
      <c r="J351" s="12"/>
      <c r="K351" s="12"/>
    </row>
    <row r="352" spans="9:11" ht="12.75" customHeight="1">
      <c r="I352" s="16"/>
      <c r="J352" s="12"/>
      <c r="K352" s="12"/>
    </row>
    <row r="353" spans="9:11" ht="12.75" customHeight="1">
      <c r="I353" s="16"/>
      <c r="J353" s="12"/>
      <c r="K353" s="12"/>
    </row>
    <row r="354" spans="9:11" ht="12.75" customHeight="1">
      <c r="I354" s="16"/>
      <c r="J354" s="12"/>
      <c r="K354" s="12"/>
    </row>
    <row r="355" spans="9:11" ht="12.75" customHeight="1">
      <c r="I355" s="16"/>
      <c r="J355" s="12"/>
      <c r="K355" s="12"/>
    </row>
    <row r="356" spans="9:11" ht="12.75" customHeight="1">
      <c r="I356" s="16"/>
      <c r="J356" s="12"/>
      <c r="K356" s="12"/>
    </row>
    <row r="357" spans="9:11" ht="12.75" customHeight="1">
      <c r="I357" s="16"/>
      <c r="J357" s="12"/>
      <c r="K357" s="12"/>
    </row>
    <row r="358" spans="9:11" ht="12.75" customHeight="1">
      <c r="I358" s="16"/>
      <c r="J358" s="12"/>
      <c r="K358" s="12"/>
    </row>
    <row r="359" spans="9:11" ht="12.75" customHeight="1">
      <c r="I359" s="16"/>
      <c r="J359" s="12"/>
      <c r="K359" s="12"/>
    </row>
    <row r="360" spans="9:11" ht="12.75" customHeight="1">
      <c r="I360" s="16"/>
      <c r="J360" s="12"/>
      <c r="K360" s="12"/>
    </row>
    <row r="361" spans="9:11" ht="12.75" customHeight="1">
      <c r="I361" s="16"/>
      <c r="J361" s="12"/>
      <c r="K361" s="12"/>
    </row>
    <row r="362" spans="9:11" ht="12.75" customHeight="1">
      <c r="I362" s="16"/>
      <c r="J362" s="12"/>
      <c r="K362" s="12"/>
    </row>
    <row r="363" spans="9:11" ht="12.75" customHeight="1">
      <c r="I363" s="16"/>
      <c r="J363" s="12"/>
      <c r="K363" s="12"/>
    </row>
    <row r="364" spans="9:11" ht="12.75" customHeight="1">
      <c r="I364" s="16"/>
      <c r="J364" s="12"/>
      <c r="K364" s="12"/>
    </row>
    <row r="365" spans="9:11" ht="12.75" customHeight="1">
      <c r="I365" s="16"/>
      <c r="J365" s="12"/>
      <c r="K365" s="12"/>
    </row>
    <row r="366" spans="9:11" ht="12.75" customHeight="1">
      <c r="I366" s="16"/>
      <c r="J366" s="12"/>
      <c r="K366" s="12"/>
    </row>
    <row r="367" spans="9:11" ht="12.75" customHeight="1">
      <c r="I367" s="16"/>
      <c r="J367" s="12"/>
      <c r="K367" s="12"/>
    </row>
    <row r="368" spans="9:11" ht="12.75" customHeight="1">
      <c r="I368" s="16"/>
      <c r="J368" s="12"/>
      <c r="K368" s="12"/>
    </row>
    <row r="369" spans="9:11" ht="12.75" customHeight="1">
      <c r="I369" s="16"/>
      <c r="J369" s="12"/>
      <c r="K369" s="12"/>
    </row>
    <row r="370" spans="9:11" ht="12.75" customHeight="1">
      <c r="I370" s="16"/>
      <c r="J370" s="12"/>
      <c r="K370" s="12"/>
    </row>
    <row r="371" spans="9:11" ht="12.75" customHeight="1">
      <c r="I371" s="16"/>
      <c r="J371" s="12"/>
      <c r="K371" s="12"/>
    </row>
    <row r="372" spans="9:11" ht="12.75" customHeight="1">
      <c r="I372" s="16"/>
      <c r="J372" s="12"/>
      <c r="K372" s="12"/>
    </row>
    <row r="373" spans="9:11" ht="12.75" customHeight="1">
      <c r="I373" s="16"/>
      <c r="J373" s="12"/>
      <c r="K373" s="12"/>
    </row>
    <row r="374" spans="9:11" ht="12.75" customHeight="1">
      <c r="I374" s="16"/>
      <c r="J374" s="12"/>
      <c r="K374" s="12"/>
    </row>
    <row r="375" spans="9:11" ht="12.75" customHeight="1">
      <c r="I375" s="16"/>
      <c r="J375" s="12"/>
      <c r="K375" s="12"/>
    </row>
    <row r="376" spans="9:11" ht="12.75" customHeight="1">
      <c r="I376" s="16"/>
      <c r="J376" s="12"/>
      <c r="K376" s="12"/>
    </row>
    <row r="377" spans="9:11" ht="12.75" customHeight="1">
      <c r="I377" s="16"/>
      <c r="J377" s="12"/>
      <c r="K377" s="12"/>
    </row>
    <row r="378" spans="9:11" ht="12.75" customHeight="1">
      <c r="I378" s="16"/>
      <c r="J378" s="12"/>
      <c r="K378" s="12"/>
    </row>
    <row r="379" spans="9:11" ht="12.75" customHeight="1">
      <c r="I379" s="16"/>
      <c r="J379" s="12"/>
      <c r="K379" s="12"/>
    </row>
    <row r="380" spans="9:11" ht="12.75" customHeight="1">
      <c r="I380" s="16"/>
      <c r="J380" s="12"/>
      <c r="K380" s="12"/>
    </row>
    <row r="381" spans="9:11" ht="12.75" customHeight="1">
      <c r="I381" s="16"/>
      <c r="J381" s="12"/>
      <c r="K381" s="12"/>
    </row>
    <row r="382" spans="9:11" ht="12.75" customHeight="1">
      <c r="I382" s="16"/>
      <c r="J382" s="12"/>
      <c r="K382" s="12"/>
    </row>
    <row r="383" spans="9:11" ht="12.75" customHeight="1">
      <c r="I383" s="16"/>
      <c r="J383" s="12"/>
      <c r="K383" s="12"/>
    </row>
    <row r="384" spans="9:11" ht="12.75" customHeight="1">
      <c r="I384" s="16"/>
      <c r="J384" s="12"/>
      <c r="K384" s="12"/>
    </row>
    <row r="385" spans="9:11" ht="12.75" customHeight="1">
      <c r="I385" s="16"/>
      <c r="J385" s="12"/>
      <c r="K385" s="12"/>
    </row>
    <row r="386" spans="9:11" ht="12.75" customHeight="1">
      <c r="I386" s="16"/>
      <c r="J386" s="12"/>
      <c r="K386" s="12"/>
    </row>
    <row r="387" spans="9:11" ht="12.75" customHeight="1">
      <c r="I387" s="16"/>
      <c r="J387" s="12"/>
      <c r="K387" s="12"/>
    </row>
    <row r="388" spans="9:11" ht="12.75" customHeight="1">
      <c r="I388" s="16"/>
      <c r="J388" s="12"/>
      <c r="K388" s="12"/>
    </row>
    <row r="389" spans="9:11" ht="12.75" customHeight="1">
      <c r="I389" s="16"/>
      <c r="J389" s="12"/>
      <c r="K389" s="12"/>
    </row>
    <row r="390" spans="9:11" ht="12.75" customHeight="1">
      <c r="I390" s="16"/>
      <c r="J390" s="12"/>
      <c r="K390" s="12"/>
    </row>
    <row r="391" spans="9:11" ht="12.75" customHeight="1">
      <c r="I391" s="16"/>
      <c r="J391" s="12"/>
      <c r="K391" s="12"/>
    </row>
    <row r="392" spans="9:11" ht="12.75" customHeight="1">
      <c r="I392" s="16"/>
      <c r="J392" s="12"/>
      <c r="K392" s="12"/>
    </row>
    <row r="393" spans="9:11" ht="12.75" customHeight="1">
      <c r="I393" s="16"/>
      <c r="J393" s="12"/>
      <c r="K393" s="12"/>
    </row>
    <row r="394" spans="9:11" ht="12.75" customHeight="1">
      <c r="I394" s="16"/>
      <c r="J394" s="12"/>
      <c r="K394" s="12"/>
    </row>
    <row r="395" spans="9:11" ht="12.75" customHeight="1">
      <c r="I395" s="16"/>
      <c r="J395" s="12"/>
      <c r="K395" s="12"/>
    </row>
    <row r="396" spans="9:11" ht="12.75" customHeight="1">
      <c r="I396" s="16"/>
      <c r="J396" s="12"/>
      <c r="K396" s="12"/>
    </row>
    <row r="397" spans="9:11" ht="12.75" customHeight="1">
      <c r="I397" s="16"/>
      <c r="J397" s="12"/>
      <c r="K397" s="12"/>
    </row>
    <row r="398" spans="9:11" ht="12.75" customHeight="1">
      <c r="I398" s="16"/>
      <c r="J398" s="12"/>
      <c r="K398" s="12"/>
    </row>
    <row r="399" spans="9:11" ht="12.75" customHeight="1">
      <c r="I399" s="16"/>
      <c r="J399" s="12"/>
      <c r="K399" s="12"/>
    </row>
    <row r="400" spans="9:11" ht="12.75" customHeight="1">
      <c r="I400" s="16"/>
      <c r="J400" s="12"/>
      <c r="K400" s="12"/>
    </row>
    <row r="401" spans="9:11" ht="12.75" customHeight="1">
      <c r="I401" s="16"/>
      <c r="J401" s="12"/>
      <c r="K401" s="12"/>
    </row>
    <row r="402" spans="9:11" ht="12.75" customHeight="1">
      <c r="I402" s="16"/>
      <c r="J402" s="12"/>
      <c r="K402" s="12"/>
    </row>
    <row r="403" spans="9:11" ht="12.75" customHeight="1">
      <c r="I403" s="16"/>
      <c r="J403" s="12"/>
      <c r="K403" s="12"/>
    </row>
    <row r="404" spans="9:11" ht="12.75" customHeight="1">
      <c r="I404" s="16"/>
      <c r="J404" s="12"/>
      <c r="K404" s="12"/>
    </row>
    <row r="405" spans="9:11" ht="12.75" customHeight="1">
      <c r="I405" s="16"/>
      <c r="J405" s="12"/>
      <c r="K405" s="12"/>
    </row>
    <row r="406" spans="9:11" ht="12.75" customHeight="1">
      <c r="I406" s="16"/>
      <c r="J406" s="12"/>
      <c r="K406" s="12"/>
    </row>
    <row r="407" spans="9:11" ht="12.75" customHeight="1">
      <c r="I407" s="16"/>
      <c r="J407" s="12"/>
      <c r="K407" s="12"/>
    </row>
    <row r="408" spans="9:11" ht="12.75" customHeight="1">
      <c r="I408" s="16"/>
      <c r="J408" s="12"/>
      <c r="K408" s="12"/>
    </row>
    <row r="409" spans="9:11" ht="12.75" customHeight="1">
      <c r="I409" s="16"/>
      <c r="J409" s="12"/>
      <c r="K409" s="12"/>
    </row>
    <row r="410" spans="9:11" ht="12.75" customHeight="1">
      <c r="I410" s="16"/>
      <c r="J410" s="12"/>
      <c r="K410" s="12"/>
    </row>
    <row r="411" spans="9:11" ht="12.75" customHeight="1">
      <c r="I411" s="16"/>
      <c r="J411" s="12"/>
      <c r="K411" s="12"/>
    </row>
    <row r="412" spans="9:11" ht="12.75" customHeight="1">
      <c r="I412" s="16"/>
      <c r="J412" s="12"/>
      <c r="K412" s="12"/>
    </row>
    <row r="413" spans="9:11" ht="12.75" customHeight="1">
      <c r="I413" s="16"/>
      <c r="J413" s="12"/>
      <c r="K413" s="12"/>
    </row>
    <row r="414" spans="9:11" ht="12.75" customHeight="1">
      <c r="I414" s="16"/>
      <c r="J414" s="12"/>
      <c r="K414" s="12"/>
    </row>
    <row r="415" spans="9:11" ht="12.75" customHeight="1">
      <c r="I415" s="16"/>
      <c r="J415" s="12"/>
      <c r="K415" s="12"/>
    </row>
    <row r="416" spans="9:11" ht="12.75" customHeight="1">
      <c r="I416" s="16"/>
      <c r="J416" s="12"/>
      <c r="K416" s="12"/>
    </row>
    <row r="417" spans="9:11" ht="12.75" customHeight="1">
      <c r="I417" s="16"/>
      <c r="J417" s="12"/>
      <c r="K417" s="12"/>
    </row>
    <row r="418" spans="9:11" ht="12.75" customHeight="1">
      <c r="I418" s="16"/>
      <c r="J418" s="12"/>
      <c r="K418" s="12"/>
    </row>
    <row r="419" spans="9:11" ht="12.75" customHeight="1">
      <c r="I419" s="16"/>
      <c r="J419" s="12"/>
      <c r="K419" s="12"/>
    </row>
    <row r="420" spans="9:11" ht="12.75" customHeight="1">
      <c r="I420" s="16"/>
      <c r="J420" s="12"/>
      <c r="K420" s="12"/>
    </row>
    <row r="421" spans="9:11" ht="12.75" customHeight="1">
      <c r="I421" s="16"/>
      <c r="J421" s="12"/>
      <c r="K421" s="12"/>
    </row>
    <row r="422" spans="9:11" ht="12.75" customHeight="1">
      <c r="I422" s="16"/>
      <c r="J422" s="12"/>
      <c r="K422" s="12"/>
    </row>
    <row r="423" spans="9:11" ht="12.75" customHeight="1">
      <c r="I423" s="16"/>
      <c r="J423" s="12"/>
      <c r="K423" s="12"/>
    </row>
    <row r="424" spans="9:11" ht="12.75" customHeight="1">
      <c r="I424" s="16"/>
      <c r="J424" s="12"/>
      <c r="K424" s="12"/>
    </row>
    <row r="425" spans="9:11" ht="12.75" customHeight="1">
      <c r="I425" s="16"/>
      <c r="J425" s="12"/>
      <c r="K425" s="12"/>
    </row>
    <row r="426" spans="9:11" ht="12.75" customHeight="1">
      <c r="I426" s="16"/>
      <c r="J426" s="12"/>
      <c r="K426" s="12"/>
    </row>
    <row r="427" spans="9:11" ht="12.75" customHeight="1">
      <c r="I427" s="16"/>
      <c r="J427" s="12"/>
      <c r="K427" s="12"/>
    </row>
    <row r="428" spans="9:11" ht="12.75" customHeight="1">
      <c r="I428" s="16"/>
      <c r="J428" s="12"/>
      <c r="K428" s="12"/>
    </row>
    <row r="429" spans="9:11" ht="12.75" customHeight="1">
      <c r="I429" s="16"/>
      <c r="J429" s="12"/>
      <c r="K429" s="12"/>
    </row>
    <row r="430" spans="9:11" ht="12.75" customHeight="1">
      <c r="I430" s="16"/>
      <c r="J430" s="12"/>
      <c r="K430" s="12"/>
    </row>
    <row r="431" spans="9:11" ht="12.75" customHeight="1">
      <c r="I431" s="16"/>
      <c r="J431" s="12"/>
      <c r="K431" s="12"/>
    </row>
    <row r="432" spans="9:11" ht="12.75" customHeight="1">
      <c r="I432" s="16"/>
      <c r="J432" s="12"/>
      <c r="K432" s="12"/>
    </row>
    <row r="433" spans="9:11" ht="12.75" customHeight="1">
      <c r="I433" s="16"/>
      <c r="J433" s="12"/>
      <c r="K433" s="12"/>
    </row>
    <row r="434" spans="9:11" ht="12.75" customHeight="1">
      <c r="I434" s="16"/>
      <c r="J434" s="12"/>
      <c r="K434" s="12"/>
    </row>
    <row r="435" spans="9:11" ht="12.75" customHeight="1">
      <c r="I435" s="16"/>
      <c r="J435" s="12"/>
      <c r="K435" s="12"/>
    </row>
    <row r="436" spans="9:11" ht="12.75" customHeight="1">
      <c r="I436" s="16"/>
      <c r="J436" s="12"/>
      <c r="K436" s="12"/>
    </row>
    <row r="437" spans="9:11" ht="12.75" customHeight="1">
      <c r="I437" s="16"/>
      <c r="J437" s="12"/>
      <c r="K437" s="12"/>
    </row>
    <row r="438" spans="9:11" ht="12.75" customHeight="1">
      <c r="I438" s="16"/>
      <c r="J438" s="12"/>
      <c r="K438" s="12"/>
    </row>
    <row r="439" spans="9:11" ht="12.75" customHeight="1">
      <c r="I439" s="16"/>
      <c r="J439" s="12"/>
      <c r="K439" s="12"/>
    </row>
    <row r="440" spans="9:11" ht="12.75" customHeight="1">
      <c r="I440" s="16"/>
      <c r="J440" s="12"/>
      <c r="K440" s="12"/>
    </row>
    <row r="441" spans="9:11" ht="12.75" customHeight="1">
      <c r="I441" s="16"/>
      <c r="J441" s="12"/>
      <c r="K441" s="12"/>
    </row>
    <row r="442" spans="9:11" ht="12.75" customHeight="1">
      <c r="I442" s="16"/>
      <c r="J442" s="12"/>
      <c r="K442" s="12"/>
    </row>
    <row r="443" spans="9:11" ht="12.75" customHeight="1">
      <c r="I443" s="16"/>
      <c r="J443" s="12"/>
      <c r="K443" s="12"/>
    </row>
    <row r="444" spans="9:11" ht="12.75" customHeight="1">
      <c r="I444" s="16"/>
      <c r="J444" s="12"/>
      <c r="K444" s="12"/>
    </row>
    <row r="445" spans="9:11" ht="12.75" customHeight="1">
      <c r="I445" s="16"/>
      <c r="J445" s="12"/>
      <c r="K445" s="12"/>
    </row>
    <row r="446" spans="9:11" ht="12.75" customHeight="1">
      <c r="I446" s="16"/>
      <c r="J446" s="12"/>
      <c r="K446" s="12"/>
    </row>
    <row r="447" spans="9:11" ht="12.75" customHeight="1">
      <c r="I447" s="16"/>
      <c r="J447" s="12"/>
      <c r="K447" s="12"/>
    </row>
    <row r="448" spans="9:11" ht="12.75" customHeight="1">
      <c r="I448" s="16"/>
      <c r="J448" s="12"/>
      <c r="K448" s="12"/>
    </row>
    <row r="449" spans="9:11" ht="12.75" customHeight="1">
      <c r="I449" s="16"/>
      <c r="J449" s="12"/>
      <c r="K449" s="12"/>
    </row>
    <row r="450" spans="9:11" ht="12.75" customHeight="1">
      <c r="I450" s="16"/>
      <c r="J450" s="12"/>
      <c r="K450" s="12"/>
    </row>
    <row r="451" spans="9:11" ht="12.75" customHeight="1">
      <c r="I451" s="16"/>
      <c r="J451" s="12"/>
      <c r="K451" s="12"/>
    </row>
    <row r="452" spans="9:11" ht="12.75" customHeight="1">
      <c r="I452" s="16"/>
      <c r="J452" s="12"/>
      <c r="K452" s="12"/>
    </row>
    <row r="453" spans="9:11" ht="12.75" customHeight="1">
      <c r="I453" s="16"/>
      <c r="J453" s="12"/>
      <c r="K453" s="12"/>
    </row>
    <row r="454" spans="9:11" ht="12.75" customHeight="1">
      <c r="I454" s="16"/>
      <c r="J454" s="12"/>
      <c r="K454" s="12"/>
    </row>
    <row r="455" spans="9:11" ht="12.75" customHeight="1">
      <c r="I455" s="16"/>
      <c r="J455" s="12"/>
      <c r="K455" s="12"/>
    </row>
    <row r="456" spans="9:11" ht="12.75" customHeight="1">
      <c r="I456" s="16"/>
      <c r="J456" s="12"/>
      <c r="K456" s="12"/>
    </row>
    <row r="457" spans="9:11" ht="12.75" customHeight="1">
      <c r="I457" s="16"/>
      <c r="J457" s="12"/>
      <c r="K457" s="12"/>
    </row>
    <row r="458" spans="9:11" ht="12.75" customHeight="1">
      <c r="I458" s="16"/>
      <c r="J458" s="12"/>
      <c r="K458" s="12"/>
    </row>
    <row r="459" spans="9:11" ht="12.75" customHeight="1">
      <c r="I459" s="16"/>
      <c r="J459" s="12"/>
      <c r="K459" s="12"/>
    </row>
    <row r="460" spans="9:11" ht="12.75" customHeight="1">
      <c r="I460" s="16"/>
      <c r="J460" s="12"/>
      <c r="K460" s="12"/>
    </row>
    <row r="461" spans="9:11" ht="12.75" customHeight="1">
      <c r="I461" s="16"/>
      <c r="J461" s="12"/>
      <c r="K461" s="12"/>
    </row>
    <row r="462" spans="9:11" ht="12.75" customHeight="1">
      <c r="I462" s="16"/>
      <c r="J462" s="12"/>
      <c r="K462" s="12"/>
    </row>
    <row r="463" spans="9:11" ht="12.75" customHeight="1">
      <c r="I463" s="16"/>
      <c r="J463" s="12"/>
      <c r="K463" s="12"/>
    </row>
    <row r="464" spans="9:11" ht="12.75" customHeight="1">
      <c r="I464" s="16"/>
      <c r="J464" s="12"/>
      <c r="K464" s="12"/>
    </row>
    <row r="465" spans="9:11" ht="12.75" customHeight="1">
      <c r="I465" s="16"/>
      <c r="J465" s="12"/>
      <c r="K465" s="12"/>
    </row>
    <row r="466" spans="9:11" ht="12.75" customHeight="1">
      <c r="I466" s="16"/>
      <c r="J466" s="12"/>
      <c r="K466" s="12"/>
    </row>
    <row r="467" spans="9:11" ht="12.75" customHeight="1">
      <c r="I467" s="16"/>
      <c r="J467" s="12"/>
      <c r="K467" s="12"/>
    </row>
    <row r="468" spans="9:11" ht="12.75" customHeight="1">
      <c r="I468" s="16"/>
      <c r="J468" s="12"/>
      <c r="K468" s="12"/>
    </row>
    <row r="469" spans="9:11" ht="12.75" customHeight="1">
      <c r="I469" s="16"/>
      <c r="J469" s="12"/>
      <c r="K469" s="12"/>
    </row>
    <row r="470" spans="9:11" ht="12.75" customHeight="1">
      <c r="I470" s="16"/>
      <c r="J470" s="12"/>
      <c r="K470" s="12"/>
    </row>
    <row r="471" spans="9:11" ht="12.75" customHeight="1">
      <c r="I471" s="16"/>
      <c r="J471" s="12"/>
      <c r="K471" s="12"/>
    </row>
    <row r="472" spans="9:11" ht="12.75" customHeight="1">
      <c r="I472" s="16"/>
      <c r="J472" s="12"/>
      <c r="K472" s="12"/>
    </row>
    <row r="473" spans="9:11" ht="12.75" customHeight="1">
      <c r="I473" s="16"/>
      <c r="J473" s="12"/>
      <c r="K473" s="12"/>
    </row>
    <row r="474" spans="9:11" ht="12.75" customHeight="1">
      <c r="I474" s="16"/>
      <c r="J474" s="12"/>
      <c r="K474" s="12"/>
    </row>
    <row r="475" spans="9:11" ht="12.75" customHeight="1">
      <c r="I475" s="16"/>
      <c r="J475" s="12"/>
      <c r="K475" s="12"/>
    </row>
    <row r="476" spans="9:11" ht="12.75" customHeight="1">
      <c r="I476" s="16"/>
      <c r="J476" s="12"/>
      <c r="K476" s="12"/>
    </row>
    <row r="477" spans="9:11" ht="12.75" customHeight="1">
      <c r="I477" s="16"/>
      <c r="J477" s="12"/>
      <c r="K477" s="12"/>
    </row>
    <row r="478" spans="9:11" ht="12.75" customHeight="1">
      <c r="I478" s="16"/>
      <c r="J478" s="12"/>
      <c r="K478" s="12"/>
    </row>
    <row r="479" spans="9:11" ht="12.75" customHeight="1">
      <c r="I479" s="16"/>
      <c r="J479" s="12"/>
      <c r="K479" s="12"/>
    </row>
    <row r="480" spans="9:11" ht="12.75" customHeight="1">
      <c r="I480" s="16"/>
      <c r="J480" s="12"/>
      <c r="K480" s="12"/>
    </row>
    <row r="481" spans="9:11" ht="12.75" customHeight="1">
      <c r="I481" s="16"/>
      <c r="J481" s="12"/>
      <c r="K481" s="12"/>
    </row>
    <row r="482" spans="9:11" ht="12.75" customHeight="1">
      <c r="I482" s="16"/>
      <c r="J482" s="12"/>
      <c r="K482" s="12"/>
    </row>
    <row r="483" spans="9:11" ht="12.75" customHeight="1">
      <c r="I483" s="16"/>
      <c r="J483" s="12"/>
      <c r="K483" s="12"/>
    </row>
    <row r="484" spans="9:11" ht="12.75" customHeight="1">
      <c r="I484" s="16"/>
      <c r="J484" s="12"/>
      <c r="K484" s="12"/>
    </row>
    <row r="485" spans="9:11" ht="12.75" customHeight="1">
      <c r="I485" s="16"/>
      <c r="J485" s="12"/>
      <c r="K485" s="12"/>
    </row>
    <row r="486" spans="9:11" ht="12.75" customHeight="1">
      <c r="I486" s="16"/>
      <c r="J486" s="12"/>
      <c r="K486" s="12"/>
    </row>
    <row r="487" spans="9:11" ht="12.75" customHeight="1">
      <c r="I487" s="16"/>
      <c r="J487" s="12"/>
      <c r="K487" s="12"/>
    </row>
    <row r="488" spans="9:11" ht="12.75" customHeight="1">
      <c r="I488" s="16"/>
      <c r="J488" s="12"/>
      <c r="K488" s="12"/>
    </row>
    <row r="489" spans="9:11" ht="12.75" customHeight="1">
      <c r="I489" s="16"/>
      <c r="J489" s="12"/>
      <c r="K489" s="12"/>
    </row>
    <row r="490" spans="9:11" ht="12.75" customHeight="1">
      <c r="I490" s="16"/>
      <c r="J490" s="12"/>
      <c r="K490" s="12"/>
    </row>
    <row r="491" spans="9:11" ht="12.75" customHeight="1">
      <c r="I491" s="16"/>
      <c r="J491" s="12"/>
      <c r="K491" s="12"/>
    </row>
    <row r="492" spans="9:11" ht="12.75" customHeight="1">
      <c r="I492" s="16"/>
      <c r="J492" s="12"/>
      <c r="K492" s="12"/>
    </row>
    <row r="493" spans="9:11" ht="12.75" customHeight="1">
      <c r="I493" s="16"/>
      <c r="J493" s="12"/>
      <c r="K493" s="12"/>
    </row>
    <row r="494" spans="9:11" ht="12.75" customHeight="1">
      <c r="I494" s="16"/>
      <c r="J494" s="12"/>
      <c r="K494" s="12"/>
    </row>
    <row r="495" spans="9:11" ht="12.75" customHeight="1">
      <c r="I495" s="16"/>
      <c r="J495" s="12"/>
      <c r="K495" s="12"/>
    </row>
    <row r="496" spans="9:11" ht="12.75" customHeight="1">
      <c r="I496" s="16"/>
      <c r="J496" s="12"/>
      <c r="K496" s="12"/>
    </row>
    <row r="497" spans="9:11" ht="12.75" customHeight="1">
      <c r="I497" s="16"/>
      <c r="J497" s="12"/>
      <c r="K497" s="12"/>
    </row>
    <row r="498" spans="9:11" ht="12.75" customHeight="1">
      <c r="I498" s="16"/>
      <c r="J498" s="12"/>
      <c r="K498" s="12"/>
    </row>
    <row r="499" spans="9:11" ht="12.75" customHeight="1">
      <c r="I499" s="16"/>
      <c r="J499" s="12"/>
      <c r="K499" s="12"/>
    </row>
    <row r="500" spans="9:11" ht="12.75" customHeight="1">
      <c r="I500" s="16"/>
      <c r="J500" s="12"/>
      <c r="K500" s="12"/>
    </row>
    <row r="501" spans="9:11" ht="12.75" customHeight="1">
      <c r="I501" s="16"/>
      <c r="J501" s="12"/>
      <c r="K501" s="12"/>
    </row>
    <row r="502" spans="9:11" ht="12.75" customHeight="1">
      <c r="I502" s="16"/>
      <c r="J502" s="12"/>
      <c r="K502" s="12"/>
    </row>
    <row r="503" spans="9:11" ht="12.75" customHeight="1">
      <c r="I503" s="16"/>
      <c r="J503" s="12"/>
      <c r="K503" s="12"/>
    </row>
    <row r="504" spans="9:11" ht="12.75" customHeight="1">
      <c r="I504" s="16"/>
      <c r="J504" s="12"/>
      <c r="K504" s="12"/>
    </row>
    <row r="505" spans="9:11" ht="12.75" customHeight="1">
      <c r="I505" s="16"/>
      <c r="J505" s="12"/>
      <c r="K505" s="12"/>
    </row>
    <row r="506" spans="9:11" ht="12.75" customHeight="1">
      <c r="I506" s="16"/>
      <c r="J506" s="12"/>
      <c r="K506" s="12"/>
    </row>
    <row r="507" spans="9:11" ht="12.75" customHeight="1">
      <c r="I507" s="16"/>
      <c r="J507" s="12"/>
      <c r="K507" s="12"/>
    </row>
    <row r="508" spans="9:11" ht="12.75" customHeight="1">
      <c r="I508" s="16"/>
      <c r="J508" s="12"/>
      <c r="K508" s="12"/>
    </row>
    <row r="509" spans="9:11" ht="12.75" customHeight="1">
      <c r="I509" s="16"/>
      <c r="J509" s="12"/>
      <c r="K509" s="12"/>
    </row>
    <row r="510" spans="9:11" ht="12.75" customHeight="1">
      <c r="I510" s="16"/>
      <c r="J510" s="12"/>
      <c r="K510" s="12"/>
    </row>
    <row r="511" spans="9:11" ht="12.75" customHeight="1">
      <c r="I511" s="16"/>
      <c r="J511" s="12"/>
      <c r="K511" s="12"/>
    </row>
    <row r="512" spans="9:11" ht="12.75" customHeight="1">
      <c r="I512" s="16"/>
      <c r="J512" s="12"/>
      <c r="K512" s="12"/>
    </row>
    <row r="513" spans="9:11" ht="12.75" customHeight="1">
      <c r="I513" s="16"/>
      <c r="J513" s="12"/>
      <c r="K513" s="12"/>
    </row>
    <row r="514" spans="9:11" ht="12.75" customHeight="1">
      <c r="I514" s="16"/>
      <c r="J514" s="12"/>
      <c r="K514" s="12"/>
    </row>
    <row r="515" spans="9:11" ht="12.75" customHeight="1">
      <c r="I515" s="16"/>
      <c r="J515" s="12"/>
      <c r="K515" s="12"/>
    </row>
    <row r="516" spans="9:11" ht="12.75" customHeight="1">
      <c r="I516" s="16"/>
      <c r="J516" s="12"/>
      <c r="K516" s="12"/>
    </row>
    <row r="517" spans="9:11" ht="12.75" customHeight="1">
      <c r="I517" s="16"/>
      <c r="J517" s="12"/>
      <c r="K517" s="12"/>
    </row>
    <row r="518" spans="9:11" ht="12.75" customHeight="1">
      <c r="I518" s="16"/>
      <c r="J518" s="12"/>
      <c r="K518" s="12"/>
    </row>
    <row r="519" spans="9:11" ht="12.75" customHeight="1">
      <c r="I519" s="16"/>
      <c r="J519" s="12"/>
      <c r="K519" s="12"/>
    </row>
    <row r="520" spans="9:11" ht="12.75" customHeight="1">
      <c r="I520" s="16"/>
      <c r="J520" s="12"/>
      <c r="K520" s="12"/>
    </row>
    <row r="521" spans="9:11" ht="12.75" customHeight="1">
      <c r="I521" s="16"/>
      <c r="J521" s="12"/>
      <c r="K521" s="12"/>
    </row>
    <row r="522" spans="9:11" ht="12.75" customHeight="1">
      <c r="I522" s="16"/>
      <c r="J522" s="12"/>
      <c r="K522" s="12"/>
    </row>
    <row r="523" spans="9:11" ht="12.75" customHeight="1">
      <c r="I523" s="16"/>
      <c r="J523" s="12"/>
      <c r="K523" s="12"/>
    </row>
    <row r="524" spans="9:11" ht="12.75" customHeight="1">
      <c r="I524" s="16"/>
      <c r="J524" s="12"/>
      <c r="K524" s="12"/>
    </row>
    <row r="525" spans="9:11" ht="12.75" customHeight="1">
      <c r="I525" s="16"/>
      <c r="J525" s="12"/>
      <c r="K525" s="12"/>
    </row>
    <row r="526" spans="9:11" ht="12.75" customHeight="1">
      <c r="I526" s="16"/>
      <c r="J526" s="12"/>
      <c r="K526" s="12"/>
    </row>
    <row r="527" spans="9:11" ht="12.75" customHeight="1">
      <c r="I527" s="16"/>
      <c r="J527" s="12"/>
      <c r="K527" s="12"/>
    </row>
    <row r="528" spans="9:11" ht="12.75" customHeight="1">
      <c r="I528" s="16"/>
      <c r="J528" s="12"/>
      <c r="K528" s="12"/>
    </row>
    <row r="529" spans="9:11" ht="12.75" customHeight="1">
      <c r="I529" s="16"/>
      <c r="J529" s="12"/>
      <c r="K529" s="12"/>
    </row>
    <row r="530" spans="9:11" ht="12.75" customHeight="1">
      <c r="I530" s="16"/>
      <c r="J530" s="12"/>
      <c r="K530" s="12"/>
    </row>
    <row r="531" spans="9:11" ht="12.75" customHeight="1">
      <c r="I531" s="16"/>
      <c r="J531" s="12"/>
      <c r="K531" s="12"/>
    </row>
    <row r="532" spans="9:11" ht="12.75" customHeight="1">
      <c r="I532" s="16"/>
      <c r="J532" s="12"/>
      <c r="K532" s="12"/>
    </row>
    <row r="533" spans="9:11" ht="12.75" customHeight="1">
      <c r="I533" s="16"/>
      <c r="J533" s="12"/>
      <c r="K533" s="12"/>
    </row>
    <row r="534" spans="9:11" ht="12.75" customHeight="1">
      <c r="I534" s="16"/>
      <c r="J534" s="12"/>
      <c r="K534" s="12"/>
    </row>
    <row r="535" spans="9:11" ht="12.75" customHeight="1">
      <c r="I535" s="16"/>
      <c r="J535" s="12"/>
      <c r="K535" s="12"/>
    </row>
    <row r="536" spans="9:11" ht="12.75" customHeight="1">
      <c r="I536" s="16"/>
      <c r="J536" s="12"/>
      <c r="K536" s="12"/>
    </row>
    <row r="537" spans="9:11" ht="12.75" customHeight="1">
      <c r="I537" s="16"/>
      <c r="J537" s="12"/>
      <c r="K537" s="12"/>
    </row>
    <row r="538" spans="9:11" ht="12.75" customHeight="1">
      <c r="I538" s="16"/>
      <c r="J538" s="12"/>
      <c r="K538" s="12"/>
    </row>
    <row r="539" spans="9:11" ht="12.75" customHeight="1">
      <c r="I539" s="16"/>
      <c r="J539" s="12"/>
      <c r="K539" s="12"/>
    </row>
    <row r="540" spans="9:11" ht="12.75" customHeight="1">
      <c r="I540" s="16"/>
      <c r="J540" s="12"/>
      <c r="K540" s="12"/>
    </row>
    <row r="541" spans="9:11" ht="12.75" customHeight="1">
      <c r="I541" s="16"/>
      <c r="J541" s="12"/>
      <c r="K541" s="12"/>
    </row>
    <row r="542" spans="9:11" ht="12.75" customHeight="1">
      <c r="I542" s="16"/>
      <c r="J542" s="12"/>
      <c r="K542" s="12"/>
    </row>
    <row r="543" spans="9:11" ht="12.75" customHeight="1">
      <c r="I543" s="16"/>
      <c r="J543" s="12"/>
      <c r="K543" s="12"/>
    </row>
    <row r="544" spans="9:11" ht="12.75" customHeight="1">
      <c r="I544" s="16"/>
      <c r="J544" s="12"/>
      <c r="K544" s="12"/>
    </row>
    <row r="545" spans="9:11" ht="12.75" customHeight="1">
      <c r="I545" s="16"/>
      <c r="J545" s="12"/>
      <c r="K545" s="12"/>
    </row>
    <row r="546" spans="9:11" ht="12.75" customHeight="1">
      <c r="I546" s="16"/>
      <c r="J546" s="12"/>
      <c r="K546" s="12"/>
    </row>
    <row r="547" spans="9:11" ht="12.75" customHeight="1">
      <c r="I547" s="16"/>
      <c r="J547" s="12"/>
      <c r="K547" s="12"/>
    </row>
    <row r="548" spans="9:11" ht="12.75" customHeight="1">
      <c r="I548" s="16"/>
      <c r="J548" s="12"/>
      <c r="K548" s="12"/>
    </row>
    <row r="549" spans="9:11" ht="12.75" customHeight="1">
      <c r="I549" s="16"/>
      <c r="J549" s="12"/>
      <c r="K549" s="12"/>
    </row>
    <row r="550" spans="9:11" ht="12.75" customHeight="1">
      <c r="I550" s="16"/>
      <c r="J550" s="12"/>
      <c r="K550" s="12"/>
    </row>
    <row r="551" spans="9:11" ht="12.75" customHeight="1">
      <c r="I551" s="16"/>
      <c r="J551" s="12"/>
      <c r="K551" s="12"/>
    </row>
    <row r="552" spans="9:11" ht="12.75" customHeight="1">
      <c r="I552" s="16"/>
      <c r="J552" s="12"/>
      <c r="K552" s="12"/>
    </row>
    <row r="553" spans="9:11" ht="12.75" customHeight="1">
      <c r="I553" s="16"/>
      <c r="J553" s="12"/>
      <c r="K553" s="12"/>
    </row>
    <row r="554" spans="9:11" ht="12.75" customHeight="1">
      <c r="I554" s="16"/>
      <c r="J554" s="12"/>
      <c r="K554" s="12"/>
    </row>
    <row r="555" spans="9:11" ht="12.75" customHeight="1">
      <c r="I555" s="16"/>
      <c r="J555" s="12"/>
      <c r="K555" s="12"/>
    </row>
    <row r="556" spans="9:11" ht="12.75" customHeight="1">
      <c r="I556" s="16"/>
      <c r="J556" s="12"/>
      <c r="K556" s="12"/>
    </row>
    <row r="557" spans="9:11" ht="12.75" customHeight="1">
      <c r="I557" s="16"/>
      <c r="J557" s="12"/>
      <c r="K557" s="12"/>
    </row>
    <row r="558" spans="9:11" ht="12.75" customHeight="1">
      <c r="I558" s="16"/>
      <c r="J558" s="12"/>
      <c r="K558" s="12"/>
    </row>
    <row r="559" spans="9:11" ht="12.75" customHeight="1">
      <c r="I559" s="16"/>
      <c r="J559" s="12"/>
      <c r="K559" s="12"/>
    </row>
    <row r="560" spans="9:11" ht="12.75" customHeight="1">
      <c r="I560" s="16"/>
      <c r="J560" s="12"/>
      <c r="K560" s="12"/>
    </row>
    <row r="561" spans="9:11" ht="12.75" customHeight="1">
      <c r="I561" s="16"/>
      <c r="J561" s="12"/>
      <c r="K561" s="12"/>
    </row>
    <row r="562" spans="9:11" ht="12.75" customHeight="1">
      <c r="I562" s="16"/>
      <c r="J562" s="12"/>
      <c r="K562" s="12"/>
    </row>
    <row r="563" spans="9:11" ht="12.75" customHeight="1">
      <c r="I563" s="16"/>
      <c r="J563" s="12"/>
      <c r="K563" s="12"/>
    </row>
    <row r="564" spans="9:11" ht="12.75" customHeight="1">
      <c r="I564" s="16"/>
      <c r="J564" s="12"/>
      <c r="K564" s="12"/>
    </row>
    <row r="565" spans="9:11" ht="12.75" customHeight="1">
      <c r="I565" s="16"/>
      <c r="J565" s="12"/>
      <c r="K565" s="12"/>
    </row>
    <row r="566" spans="9:11" ht="12.75" customHeight="1">
      <c r="I566" s="16"/>
      <c r="J566" s="12"/>
      <c r="K566" s="12"/>
    </row>
    <row r="567" spans="9:11" ht="12.75" customHeight="1">
      <c r="I567" s="16"/>
      <c r="J567" s="12"/>
      <c r="K567" s="12"/>
    </row>
    <row r="568" spans="9:11" ht="12.75" customHeight="1">
      <c r="I568" s="16"/>
      <c r="J568" s="12"/>
      <c r="K568" s="12"/>
    </row>
    <row r="569" spans="9:11" ht="12.75" customHeight="1">
      <c r="I569" s="16"/>
      <c r="J569" s="12"/>
      <c r="K569" s="12"/>
    </row>
    <row r="570" spans="9:11" ht="12.75" customHeight="1">
      <c r="I570" s="16"/>
      <c r="J570" s="12"/>
      <c r="K570" s="12"/>
    </row>
    <row r="571" spans="9:11" ht="12.75" customHeight="1">
      <c r="I571" s="16"/>
      <c r="J571" s="12"/>
      <c r="K571" s="12"/>
    </row>
    <row r="572" spans="9:11" ht="12.75" customHeight="1">
      <c r="I572" s="16"/>
      <c r="J572" s="12"/>
      <c r="K572" s="12"/>
    </row>
    <row r="573" spans="9:11" ht="12.75" customHeight="1">
      <c r="I573" s="16"/>
      <c r="J573" s="12"/>
      <c r="K573" s="12"/>
    </row>
    <row r="574" spans="9:11" ht="12.75" customHeight="1">
      <c r="I574" s="16"/>
      <c r="J574" s="12"/>
      <c r="K574" s="12"/>
    </row>
    <row r="575" spans="9:11" ht="12.75" customHeight="1">
      <c r="I575" s="16"/>
      <c r="J575" s="12"/>
      <c r="K575" s="12"/>
    </row>
    <row r="576" spans="9:11" ht="12.75" customHeight="1">
      <c r="I576" s="16"/>
      <c r="J576" s="12"/>
      <c r="K576" s="12"/>
    </row>
    <row r="577" spans="9:11" ht="12.75" customHeight="1">
      <c r="I577" s="16"/>
      <c r="J577" s="12"/>
      <c r="K577" s="12"/>
    </row>
    <row r="578" spans="9:11" ht="12.75" customHeight="1">
      <c r="I578" s="16"/>
      <c r="J578" s="12"/>
      <c r="K578" s="12"/>
    </row>
    <row r="579" spans="9:11" ht="12.75" customHeight="1">
      <c r="I579" s="16"/>
      <c r="J579" s="12"/>
      <c r="K579" s="12"/>
    </row>
    <row r="580" spans="9:11" ht="12.75" customHeight="1">
      <c r="I580" s="16"/>
      <c r="J580" s="12"/>
      <c r="K580" s="12"/>
    </row>
    <row r="581" spans="9:11" ht="12.75" customHeight="1">
      <c r="I581" s="16"/>
      <c r="J581" s="12"/>
      <c r="K581" s="12"/>
    </row>
    <row r="582" spans="9:11" ht="12.75" customHeight="1">
      <c r="I582" s="16"/>
      <c r="J582" s="12"/>
      <c r="K582" s="12"/>
    </row>
    <row r="583" spans="9:11" ht="12.75" customHeight="1">
      <c r="I583" s="16"/>
      <c r="J583" s="12"/>
      <c r="K583" s="12"/>
    </row>
    <row r="584" spans="9:11" ht="12.75" customHeight="1">
      <c r="I584" s="16"/>
      <c r="J584" s="12"/>
      <c r="K584" s="12"/>
    </row>
    <row r="585" spans="9:11" ht="12.75" customHeight="1">
      <c r="I585" s="16"/>
      <c r="J585" s="12"/>
      <c r="K585" s="12"/>
    </row>
    <row r="586" spans="9:11" ht="12.75" customHeight="1">
      <c r="I586" s="16"/>
      <c r="J586" s="12"/>
      <c r="K586" s="12"/>
    </row>
    <row r="587" spans="9:11" ht="12.75" customHeight="1">
      <c r="I587" s="16"/>
      <c r="J587" s="12"/>
      <c r="K587" s="12"/>
    </row>
    <row r="588" spans="9:11" ht="12.75" customHeight="1">
      <c r="I588" s="16"/>
      <c r="J588" s="12"/>
      <c r="K588" s="12"/>
    </row>
    <row r="589" spans="9:11" ht="12.75" customHeight="1">
      <c r="I589" s="16"/>
      <c r="J589" s="12"/>
      <c r="K589" s="12"/>
    </row>
    <row r="590" spans="9:11" ht="12.75" customHeight="1">
      <c r="I590" s="16"/>
      <c r="J590" s="12"/>
      <c r="K590" s="12"/>
    </row>
    <row r="591" spans="9:11" ht="12.75" customHeight="1">
      <c r="I591" s="16"/>
      <c r="J591" s="12"/>
      <c r="K591" s="12"/>
    </row>
    <row r="592" spans="9:11" ht="12.75" customHeight="1">
      <c r="I592" s="16"/>
      <c r="J592" s="12"/>
      <c r="K592" s="12"/>
    </row>
    <row r="593" spans="9:11" ht="12.75" customHeight="1">
      <c r="I593" s="16"/>
      <c r="J593" s="12"/>
      <c r="K593" s="12"/>
    </row>
    <row r="594" spans="9:11" ht="12.75" customHeight="1">
      <c r="I594" s="16"/>
      <c r="J594" s="12"/>
      <c r="K594" s="12"/>
    </row>
    <row r="595" spans="9:11" ht="12.75" customHeight="1">
      <c r="I595" s="16"/>
      <c r="J595" s="12"/>
      <c r="K595" s="12"/>
    </row>
    <row r="596" spans="9:11" ht="12.75" customHeight="1">
      <c r="I596" s="16"/>
      <c r="J596" s="12"/>
      <c r="K596" s="12"/>
    </row>
    <row r="597" spans="9:11" ht="12.75" customHeight="1">
      <c r="I597" s="16"/>
      <c r="J597" s="12"/>
      <c r="K597" s="12"/>
    </row>
    <row r="598" spans="9:11" ht="12.75" customHeight="1">
      <c r="I598" s="16"/>
      <c r="J598" s="12"/>
      <c r="K598" s="12"/>
    </row>
    <row r="599" spans="9:11" ht="12.75" customHeight="1">
      <c r="I599" s="16"/>
      <c r="J599" s="12"/>
      <c r="K599" s="12"/>
    </row>
    <row r="600" spans="9:11" ht="12.75" customHeight="1">
      <c r="I600" s="16"/>
      <c r="J600" s="12"/>
      <c r="K600" s="12"/>
    </row>
    <row r="601" spans="9:11" ht="12.75" customHeight="1">
      <c r="I601" s="16"/>
      <c r="J601" s="12"/>
      <c r="K601" s="12"/>
    </row>
    <row r="602" spans="9:11" ht="12.75" customHeight="1">
      <c r="I602" s="16"/>
      <c r="J602" s="12"/>
      <c r="K602" s="12"/>
    </row>
    <row r="603" spans="9:11" ht="12.75" customHeight="1">
      <c r="I603" s="16"/>
      <c r="J603" s="12"/>
      <c r="K603" s="12"/>
    </row>
    <row r="604" spans="9:11" ht="12.75" customHeight="1">
      <c r="I604" s="16"/>
      <c r="J604" s="12"/>
      <c r="K604" s="12"/>
    </row>
    <row r="605" spans="9:11" ht="12.75" customHeight="1">
      <c r="I605" s="16"/>
      <c r="J605" s="12"/>
      <c r="K605" s="12"/>
    </row>
    <row r="606" spans="9:11" ht="12.75" customHeight="1">
      <c r="I606" s="16"/>
      <c r="J606" s="12"/>
      <c r="K606" s="12"/>
    </row>
    <row r="607" spans="9:11" ht="12.75" customHeight="1">
      <c r="I607" s="16"/>
      <c r="J607" s="12"/>
      <c r="K607" s="12"/>
    </row>
    <row r="608" spans="9:11" ht="12.75" customHeight="1">
      <c r="I608" s="16"/>
      <c r="J608" s="12"/>
      <c r="K608" s="12"/>
    </row>
    <row r="609" spans="9:11" ht="12.75" customHeight="1">
      <c r="I609" s="16"/>
      <c r="J609" s="12"/>
      <c r="K609" s="12"/>
    </row>
    <row r="610" spans="9:11" ht="12.75" customHeight="1">
      <c r="I610" s="16"/>
      <c r="J610" s="12"/>
      <c r="K610" s="12"/>
    </row>
    <row r="611" spans="9:11" ht="12.75" customHeight="1">
      <c r="I611" s="16"/>
      <c r="J611" s="12"/>
      <c r="K611" s="12"/>
    </row>
    <row r="612" spans="9:11" ht="12.75" customHeight="1">
      <c r="I612" s="16"/>
      <c r="J612" s="12"/>
      <c r="K612" s="12"/>
    </row>
    <row r="613" spans="9:11" ht="12.75" customHeight="1">
      <c r="I613" s="16"/>
      <c r="J613" s="12"/>
      <c r="K613" s="12"/>
    </row>
    <row r="614" spans="9:11" ht="12.75" customHeight="1">
      <c r="I614" s="16"/>
      <c r="J614" s="12"/>
      <c r="K614" s="12"/>
    </row>
    <row r="615" spans="9:11" ht="12.75" customHeight="1">
      <c r="I615" s="16"/>
      <c r="J615" s="12"/>
      <c r="K615" s="12"/>
    </row>
    <row r="616" spans="9:11" ht="12.75" customHeight="1">
      <c r="I616" s="16"/>
      <c r="J616" s="12"/>
      <c r="K616" s="12"/>
    </row>
    <row r="617" spans="9:11" ht="12.75" customHeight="1">
      <c r="I617" s="16"/>
      <c r="J617" s="12"/>
      <c r="K617" s="12"/>
    </row>
    <row r="618" spans="9:11" ht="12.75" customHeight="1">
      <c r="I618" s="16"/>
      <c r="J618" s="12"/>
      <c r="K618" s="12"/>
    </row>
    <row r="619" spans="9:11" ht="12.75" customHeight="1">
      <c r="I619" s="16"/>
      <c r="J619" s="12"/>
      <c r="K619" s="12"/>
    </row>
    <row r="620" spans="9:11" ht="12.75" customHeight="1">
      <c r="I620" s="16"/>
      <c r="J620" s="12"/>
      <c r="K620" s="12"/>
    </row>
    <row r="621" spans="9:11" ht="12.75" customHeight="1">
      <c r="I621" s="16"/>
      <c r="J621" s="12"/>
      <c r="K621" s="12"/>
    </row>
    <row r="622" spans="9:11" ht="12.75" customHeight="1">
      <c r="I622" s="16"/>
      <c r="J622" s="12"/>
      <c r="K622" s="12"/>
    </row>
    <row r="623" spans="9:11" ht="12.75" customHeight="1">
      <c r="I623" s="16"/>
      <c r="J623" s="12"/>
      <c r="K623" s="12"/>
    </row>
    <row r="624" spans="9:11" ht="12.75" customHeight="1">
      <c r="I624" s="16"/>
      <c r="J624" s="12"/>
      <c r="K624" s="12"/>
    </row>
    <row r="625" spans="9:11" ht="12.75" customHeight="1">
      <c r="I625" s="16"/>
      <c r="J625" s="12"/>
      <c r="K625" s="12"/>
    </row>
    <row r="626" spans="9:11" ht="12.75" customHeight="1">
      <c r="I626" s="16"/>
      <c r="J626" s="12"/>
      <c r="K626" s="12"/>
    </row>
    <row r="627" spans="9:11" ht="12.75" customHeight="1">
      <c r="I627" s="16"/>
      <c r="J627" s="12"/>
      <c r="K627" s="12"/>
    </row>
    <row r="628" spans="9:11" ht="12.75" customHeight="1">
      <c r="I628" s="16"/>
      <c r="J628" s="12"/>
      <c r="K628" s="12"/>
    </row>
    <row r="629" spans="9:11" ht="12.75" customHeight="1">
      <c r="I629" s="16"/>
      <c r="J629" s="12"/>
      <c r="K629" s="12"/>
    </row>
    <row r="630" spans="9:11" ht="12.75" customHeight="1">
      <c r="I630" s="16"/>
      <c r="J630" s="12"/>
      <c r="K630" s="12"/>
    </row>
    <row r="631" spans="9:11" ht="12.75" customHeight="1">
      <c r="I631" s="16"/>
      <c r="J631" s="12"/>
      <c r="K631" s="12"/>
    </row>
    <row r="632" spans="9:11" ht="12.75" customHeight="1">
      <c r="I632" s="16"/>
      <c r="J632" s="12"/>
      <c r="K632" s="12"/>
    </row>
    <row r="633" spans="9:11" ht="12.75" customHeight="1">
      <c r="I633" s="16"/>
      <c r="J633" s="12"/>
      <c r="K633" s="12"/>
    </row>
    <row r="634" spans="9:11" ht="12.75" customHeight="1">
      <c r="I634" s="16"/>
      <c r="J634" s="12"/>
      <c r="K634" s="12"/>
    </row>
    <row r="635" spans="9:11" ht="12.75" customHeight="1">
      <c r="I635" s="16"/>
      <c r="J635" s="12"/>
      <c r="K635" s="12"/>
    </row>
    <row r="636" spans="9:11" ht="12.75" customHeight="1">
      <c r="I636" s="16"/>
      <c r="J636" s="12"/>
      <c r="K636" s="12"/>
    </row>
    <row r="637" spans="9:11" ht="12.75" customHeight="1">
      <c r="I637" s="16"/>
      <c r="J637" s="12"/>
      <c r="K637" s="12"/>
    </row>
    <row r="638" spans="9:11" ht="12.75" customHeight="1">
      <c r="I638" s="16"/>
      <c r="J638" s="12"/>
      <c r="K638" s="12"/>
    </row>
    <row r="639" spans="9:11" ht="12.75" customHeight="1">
      <c r="I639" s="16"/>
      <c r="J639" s="12"/>
      <c r="K639" s="12"/>
    </row>
    <row r="640" spans="9:11" ht="12.75" customHeight="1">
      <c r="I640" s="16"/>
      <c r="J640" s="12"/>
      <c r="K640" s="12"/>
    </row>
    <row r="641" spans="9:11" ht="12.75" customHeight="1">
      <c r="I641" s="16"/>
      <c r="J641" s="12"/>
      <c r="K641" s="12"/>
    </row>
    <row r="642" spans="9:11" ht="12.75" customHeight="1">
      <c r="I642" s="16"/>
      <c r="J642" s="12"/>
      <c r="K642" s="12"/>
    </row>
    <row r="643" spans="9:11" ht="12.75" customHeight="1">
      <c r="I643" s="16"/>
      <c r="J643" s="12"/>
      <c r="K643" s="12"/>
    </row>
    <row r="644" spans="9:11" ht="12.75" customHeight="1">
      <c r="I644" s="16"/>
      <c r="J644" s="12"/>
      <c r="K644" s="12"/>
    </row>
    <row r="645" spans="9:11" ht="12.75" customHeight="1">
      <c r="I645" s="16"/>
      <c r="J645" s="12"/>
      <c r="K645" s="12"/>
    </row>
    <row r="646" spans="9:11" ht="12.75" customHeight="1">
      <c r="I646" s="16"/>
      <c r="J646" s="12"/>
      <c r="K646" s="12"/>
    </row>
    <row r="647" spans="9:11" ht="12.75" customHeight="1">
      <c r="I647" s="16"/>
      <c r="J647" s="12"/>
      <c r="K647" s="12"/>
    </row>
    <row r="648" spans="9:11" ht="12.75" customHeight="1">
      <c r="I648" s="16"/>
      <c r="J648" s="12"/>
      <c r="K648" s="12"/>
    </row>
    <row r="649" spans="9:11" ht="12.75" customHeight="1">
      <c r="I649" s="16"/>
      <c r="J649" s="12"/>
      <c r="K649" s="12"/>
    </row>
    <row r="650" spans="9:11" ht="12.75" customHeight="1">
      <c r="I650" s="16"/>
      <c r="J650" s="12"/>
      <c r="K650" s="12"/>
    </row>
    <row r="651" spans="9:11" ht="12.75" customHeight="1">
      <c r="I651" s="16"/>
      <c r="J651" s="12"/>
      <c r="K651" s="12"/>
    </row>
    <row r="652" spans="9:11" ht="12.75" customHeight="1">
      <c r="I652" s="16"/>
      <c r="J652" s="12"/>
      <c r="K652" s="12"/>
    </row>
    <row r="653" spans="9:11" ht="12.75" customHeight="1">
      <c r="I653" s="16"/>
      <c r="J653" s="12"/>
      <c r="K653" s="12"/>
    </row>
    <row r="654" spans="9:11" ht="12.75" customHeight="1">
      <c r="I654" s="16"/>
      <c r="J654" s="12"/>
      <c r="K654" s="12"/>
    </row>
    <row r="655" spans="9:11" ht="12.75" customHeight="1">
      <c r="I655" s="16"/>
      <c r="J655" s="12"/>
      <c r="K655" s="12"/>
    </row>
    <row r="656" spans="9:11" ht="12.75" customHeight="1">
      <c r="I656" s="16"/>
      <c r="J656" s="12"/>
      <c r="K656" s="12"/>
    </row>
    <row r="657" spans="9:11" ht="12.75" customHeight="1">
      <c r="I657" s="16"/>
      <c r="J657" s="12"/>
      <c r="K657" s="12"/>
    </row>
    <row r="658" spans="9:11" ht="12.75" customHeight="1">
      <c r="I658" s="16"/>
      <c r="J658" s="12"/>
      <c r="K658" s="12"/>
    </row>
    <row r="659" spans="9:11" ht="12.75" customHeight="1">
      <c r="I659" s="16"/>
      <c r="J659" s="12"/>
      <c r="K659" s="12"/>
    </row>
    <row r="660" spans="9:11" ht="12.75" customHeight="1">
      <c r="I660" s="16"/>
      <c r="J660" s="12"/>
      <c r="K660" s="12"/>
    </row>
    <row r="661" spans="9:11" ht="12.75" customHeight="1">
      <c r="I661" s="16"/>
      <c r="J661" s="12"/>
      <c r="K661" s="12"/>
    </row>
    <row r="662" spans="9:11" ht="12.75" customHeight="1">
      <c r="I662" s="16"/>
      <c r="J662" s="12"/>
      <c r="K662" s="12"/>
    </row>
    <row r="663" spans="9:11" ht="12.75" customHeight="1">
      <c r="I663" s="16"/>
      <c r="J663" s="12"/>
      <c r="K663" s="12"/>
    </row>
    <row r="664" spans="9:11" ht="12.75" customHeight="1">
      <c r="I664" s="16"/>
      <c r="J664" s="12"/>
      <c r="K664" s="12"/>
    </row>
    <row r="665" spans="9:11" ht="12.75" customHeight="1">
      <c r="I665" s="16"/>
      <c r="J665" s="12"/>
      <c r="K665" s="12"/>
    </row>
    <row r="666" spans="9:11" ht="12.75" customHeight="1">
      <c r="I666" s="16"/>
      <c r="J666" s="12"/>
      <c r="K666" s="12"/>
    </row>
    <row r="667" spans="9:11" ht="12.75" customHeight="1">
      <c r="I667" s="16"/>
      <c r="J667" s="12"/>
      <c r="K667" s="12"/>
    </row>
    <row r="668" spans="9:11" ht="12.75" customHeight="1">
      <c r="I668" s="16"/>
      <c r="J668" s="12"/>
      <c r="K668" s="12"/>
    </row>
    <row r="669" spans="9:11" ht="12.75" customHeight="1">
      <c r="I669" s="16"/>
      <c r="J669" s="12"/>
      <c r="K669" s="12"/>
    </row>
    <row r="670" spans="9:11" ht="12.75" customHeight="1">
      <c r="I670" s="16"/>
      <c r="J670" s="12"/>
      <c r="K670" s="12"/>
    </row>
    <row r="671" spans="9:11" ht="12.75" customHeight="1">
      <c r="I671" s="16"/>
      <c r="J671" s="12"/>
      <c r="K671" s="12"/>
    </row>
    <row r="672" spans="9:11" ht="12.75" customHeight="1">
      <c r="I672" s="16"/>
      <c r="J672" s="12"/>
      <c r="K672" s="12"/>
    </row>
    <row r="673" spans="9:11" ht="12.75" customHeight="1">
      <c r="I673" s="16"/>
      <c r="J673" s="12"/>
      <c r="K673" s="12"/>
    </row>
    <row r="674" spans="9:11" ht="12.75" customHeight="1">
      <c r="I674" s="16"/>
      <c r="J674" s="12"/>
      <c r="K674" s="12"/>
    </row>
    <row r="675" spans="9:11" ht="12.75" customHeight="1">
      <c r="I675" s="16"/>
      <c r="J675" s="12"/>
      <c r="K675" s="12"/>
    </row>
    <row r="676" spans="9:11" ht="12.75" customHeight="1">
      <c r="I676" s="16"/>
      <c r="J676" s="12"/>
      <c r="K676" s="12"/>
    </row>
    <row r="677" spans="9:11" ht="12.75" customHeight="1">
      <c r="I677" s="16"/>
      <c r="J677" s="12"/>
      <c r="K677" s="12"/>
    </row>
    <row r="678" spans="9:11" ht="12.75" customHeight="1">
      <c r="I678" s="16"/>
      <c r="J678" s="12"/>
      <c r="K678" s="12"/>
    </row>
    <row r="679" spans="9:11" ht="12.75" customHeight="1">
      <c r="I679" s="16"/>
      <c r="J679" s="12"/>
      <c r="K679" s="12"/>
    </row>
    <row r="680" spans="9:11" ht="12.75" customHeight="1">
      <c r="I680" s="16"/>
      <c r="J680" s="12"/>
      <c r="K680" s="12"/>
    </row>
    <row r="681" spans="9:11" ht="12.75" customHeight="1">
      <c r="I681" s="16"/>
      <c r="J681" s="12"/>
      <c r="K681" s="12"/>
    </row>
    <row r="682" spans="9:11" ht="12.75" customHeight="1">
      <c r="I682" s="16"/>
      <c r="J682" s="12"/>
      <c r="K682" s="12"/>
    </row>
    <row r="683" spans="9:11" ht="12.75" customHeight="1">
      <c r="I683" s="16"/>
      <c r="J683" s="12"/>
      <c r="K683" s="12"/>
    </row>
    <row r="684" spans="9:11" ht="12.75" customHeight="1">
      <c r="I684" s="16"/>
      <c r="J684" s="12"/>
      <c r="K684" s="12"/>
    </row>
    <row r="685" spans="9:11" ht="12.75" customHeight="1">
      <c r="I685" s="16"/>
      <c r="J685" s="12"/>
      <c r="K685" s="12"/>
    </row>
    <row r="686" spans="9:11" ht="12.75" customHeight="1">
      <c r="I686" s="16"/>
      <c r="J686" s="12"/>
      <c r="K686" s="12"/>
    </row>
    <row r="687" spans="9:11" ht="12.75" customHeight="1">
      <c r="I687" s="16"/>
      <c r="J687" s="12"/>
      <c r="K687" s="12"/>
    </row>
    <row r="688" spans="9:11" ht="12.75" customHeight="1">
      <c r="I688" s="16"/>
      <c r="J688" s="12"/>
      <c r="K688" s="12"/>
    </row>
    <row r="689" spans="9:11" ht="12.75" customHeight="1">
      <c r="I689" s="16"/>
      <c r="J689" s="12"/>
      <c r="K689" s="12"/>
    </row>
    <row r="690" spans="9:11" ht="12.75" customHeight="1">
      <c r="I690" s="16"/>
      <c r="J690" s="12"/>
      <c r="K690" s="12"/>
    </row>
    <row r="691" spans="9:11" ht="12.75" customHeight="1">
      <c r="I691" s="16"/>
      <c r="J691" s="12"/>
      <c r="K691" s="12"/>
    </row>
    <row r="692" spans="9:11" ht="12.75" customHeight="1">
      <c r="I692" s="16"/>
      <c r="J692" s="12"/>
      <c r="K692" s="12"/>
    </row>
    <row r="693" spans="9:11" ht="12.75" customHeight="1">
      <c r="I693" s="16"/>
      <c r="J693" s="12"/>
      <c r="K693" s="12"/>
    </row>
    <row r="694" spans="9:11" ht="12.75" customHeight="1">
      <c r="I694" s="16"/>
      <c r="J694" s="12"/>
      <c r="K694" s="12"/>
    </row>
    <row r="695" spans="9:11" ht="12.75" customHeight="1">
      <c r="I695" s="16"/>
      <c r="J695" s="12"/>
      <c r="K695" s="12"/>
    </row>
    <row r="696" spans="9:11" ht="12.75" customHeight="1">
      <c r="I696" s="16"/>
      <c r="J696" s="12"/>
      <c r="K696" s="12"/>
    </row>
    <row r="697" spans="9:11" ht="12.75" customHeight="1">
      <c r="I697" s="16"/>
      <c r="J697" s="12"/>
      <c r="K697" s="12"/>
    </row>
    <row r="698" spans="9:11" ht="12.75" customHeight="1">
      <c r="I698" s="16"/>
      <c r="J698" s="12"/>
      <c r="K698" s="12"/>
    </row>
    <row r="699" spans="9:11" ht="12.75" customHeight="1">
      <c r="I699" s="16"/>
      <c r="J699" s="12"/>
      <c r="K699" s="12"/>
    </row>
    <row r="700" spans="9:11" ht="12.75" customHeight="1">
      <c r="I700" s="16"/>
      <c r="J700" s="12"/>
      <c r="K700" s="12"/>
    </row>
    <row r="701" spans="9:11" ht="12.75" customHeight="1">
      <c r="I701" s="16"/>
      <c r="J701" s="12"/>
      <c r="K701" s="12"/>
    </row>
    <row r="702" spans="9:11" ht="12.75" customHeight="1">
      <c r="I702" s="16"/>
      <c r="J702" s="12"/>
      <c r="K702" s="12"/>
    </row>
    <row r="703" spans="9:11" ht="12.75" customHeight="1">
      <c r="I703" s="16"/>
      <c r="J703" s="12"/>
      <c r="K703" s="12"/>
    </row>
    <row r="704" spans="9:11" ht="12.75" customHeight="1">
      <c r="I704" s="16"/>
      <c r="J704" s="12"/>
      <c r="K704" s="12"/>
    </row>
    <row r="705" spans="9:11" ht="12.75" customHeight="1">
      <c r="I705" s="16"/>
      <c r="J705" s="12"/>
      <c r="K705" s="12"/>
    </row>
    <row r="706" spans="9:11" ht="12.75" customHeight="1">
      <c r="I706" s="16"/>
      <c r="J706" s="12"/>
      <c r="K706" s="12"/>
    </row>
    <row r="707" spans="9:11" ht="12.75" customHeight="1">
      <c r="I707" s="16"/>
      <c r="J707" s="12"/>
      <c r="K707" s="12"/>
    </row>
    <row r="708" spans="9:11" ht="12.75" customHeight="1">
      <c r="I708" s="16"/>
      <c r="J708" s="12"/>
      <c r="K708" s="12"/>
    </row>
    <row r="709" spans="9:11" ht="12.75" customHeight="1">
      <c r="I709" s="16"/>
      <c r="J709" s="12"/>
      <c r="K709" s="12"/>
    </row>
    <row r="710" spans="9:11" ht="12.75" customHeight="1">
      <c r="I710" s="16"/>
      <c r="J710" s="12"/>
      <c r="K710" s="12"/>
    </row>
    <row r="711" spans="9:11" ht="12.75" customHeight="1">
      <c r="I711" s="16"/>
      <c r="J711" s="12"/>
      <c r="K711" s="12"/>
    </row>
    <row r="712" spans="9:11" ht="12.75" customHeight="1">
      <c r="I712" s="16"/>
      <c r="J712" s="12"/>
      <c r="K712" s="12"/>
    </row>
    <row r="713" spans="9:11" ht="12.75" customHeight="1">
      <c r="I713" s="16"/>
      <c r="J713" s="12"/>
      <c r="K713" s="12"/>
    </row>
    <row r="714" spans="9:11" ht="12.75" customHeight="1">
      <c r="I714" s="16"/>
      <c r="J714" s="12"/>
      <c r="K714" s="12"/>
    </row>
    <row r="715" spans="9:11" ht="12.75" customHeight="1">
      <c r="I715" s="16"/>
      <c r="J715" s="12"/>
      <c r="K715" s="12"/>
    </row>
    <row r="716" spans="9:11" ht="12.75" customHeight="1">
      <c r="I716" s="16"/>
      <c r="J716" s="12"/>
      <c r="K716" s="12"/>
    </row>
    <row r="717" spans="9:11" ht="12.75" customHeight="1">
      <c r="I717" s="16"/>
      <c r="J717" s="12"/>
      <c r="K717" s="12"/>
    </row>
    <row r="718" spans="9:11" ht="12.75" customHeight="1">
      <c r="I718" s="16"/>
      <c r="J718" s="12"/>
      <c r="K718" s="12"/>
    </row>
    <row r="719" spans="9:11" ht="12.75" customHeight="1">
      <c r="I719" s="16"/>
      <c r="J719" s="12"/>
      <c r="K719" s="12"/>
    </row>
    <row r="720" spans="9:11" ht="12.75" customHeight="1">
      <c r="I720" s="16"/>
      <c r="J720" s="12"/>
      <c r="K720" s="12"/>
    </row>
    <row r="721" spans="9:11" ht="12.75" customHeight="1">
      <c r="I721" s="16"/>
      <c r="J721" s="12"/>
      <c r="K721" s="12"/>
    </row>
    <row r="722" spans="9:11" ht="12.75" customHeight="1">
      <c r="I722" s="16"/>
      <c r="J722" s="12"/>
      <c r="K722" s="12"/>
    </row>
    <row r="723" spans="9:11" ht="12.75" customHeight="1">
      <c r="I723" s="16"/>
      <c r="J723" s="12"/>
      <c r="K723" s="12"/>
    </row>
    <row r="724" spans="9:11" ht="12.75" customHeight="1">
      <c r="I724" s="16"/>
      <c r="J724" s="12"/>
      <c r="K724" s="12"/>
    </row>
    <row r="725" spans="9:11" ht="12.75" customHeight="1">
      <c r="I725" s="16"/>
      <c r="J725" s="12"/>
      <c r="K725" s="12"/>
    </row>
    <row r="726" spans="9:11" ht="12.75" customHeight="1">
      <c r="I726" s="16"/>
      <c r="J726" s="12"/>
      <c r="K726" s="12"/>
    </row>
    <row r="727" spans="9:11" ht="12.75" customHeight="1">
      <c r="I727" s="16"/>
      <c r="J727" s="12"/>
      <c r="K727" s="12"/>
    </row>
    <row r="728" spans="9:11" ht="12.75" customHeight="1">
      <c r="I728" s="16"/>
      <c r="J728" s="12"/>
      <c r="K728" s="12"/>
    </row>
    <row r="729" spans="9:11" ht="12.75" customHeight="1">
      <c r="I729" s="16"/>
      <c r="J729" s="12"/>
      <c r="K729" s="12"/>
    </row>
    <row r="730" spans="9:11" ht="12.75" customHeight="1">
      <c r="I730" s="16"/>
      <c r="J730" s="12"/>
      <c r="K730" s="12"/>
    </row>
    <row r="731" spans="9:11" ht="12.75" customHeight="1">
      <c r="I731" s="16"/>
      <c r="J731" s="12"/>
      <c r="K731" s="12"/>
    </row>
    <row r="732" spans="9:11" ht="12.75" customHeight="1">
      <c r="I732" s="16"/>
      <c r="J732" s="12"/>
      <c r="K732" s="12"/>
    </row>
    <row r="733" spans="9:11" ht="12.75" customHeight="1">
      <c r="I733" s="16"/>
      <c r="J733" s="12"/>
      <c r="K733" s="12"/>
    </row>
    <row r="734" spans="9:11" ht="12.75" customHeight="1">
      <c r="I734" s="16"/>
      <c r="J734" s="12"/>
      <c r="K734" s="12"/>
    </row>
    <row r="735" spans="9:11" ht="12.75" customHeight="1">
      <c r="I735" s="16"/>
      <c r="J735" s="12"/>
      <c r="K735" s="12"/>
    </row>
    <row r="736" spans="9:11" ht="12.75" customHeight="1">
      <c r="I736" s="16"/>
      <c r="J736" s="12"/>
      <c r="K736" s="12"/>
    </row>
    <row r="737" spans="9:11" ht="12.75" customHeight="1">
      <c r="I737" s="16"/>
      <c r="J737" s="12"/>
      <c r="K737" s="12"/>
    </row>
    <row r="738" spans="9:11" ht="12.75" customHeight="1">
      <c r="I738" s="16"/>
      <c r="J738" s="12"/>
      <c r="K738" s="12"/>
    </row>
    <row r="739" spans="9:11" ht="12.75" customHeight="1">
      <c r="I739" s="16"/>
      <c r="J739" s="12"/>
      <c r="K739" s="12"/>
    </row>
    <row r="740" spans="9:11" ht="12.75" customHeight="1">
      <c r="I740" s="16"/>
      <c r="J740" s="12"/>
      <c r="K740" s="12"/>
    </row>
    <row r="741" spans="9:11" ht="12.75" customHeight="1">
      <c r="I741" s="16"/>
      <c r="J741" s="12"/>
      <c r="K741" s="12"/>
    </row>
    <row r="742" spans="9:11" ht="12.75" customHeight="1">
      <c r="I742" s="16"/>
      <c r="J742" s="12"/>
      <c r="K742" s="12"/>
    </row>
    <row r="743" spans="9:11" ht="12.75" customHeight="1">
      <c r="I743" s="16"/>
      <c r="J743" s="12"/>
      <c r="K743" s="12"/>
    </row>
    <row r="744" spans="9:11" ht="12.75" customHeight="1">
      <c r="I744" s="16"/>
      <c r="J744" s="12"/>
      <c r="K744" s="12"/>
    </row>
    <row r="745" spans="9:11" ht="12.75" customHeight="1">
      <c r="I745" s="16"/>
      <c r="J745" s="12"/>
      <c r="K745" s="12"/>
    </row>
    <row r="746" spans="9:11" ht="12.75" customHeight="1">
      <c r="I746" s="16"/>
      <c r="J746" s="12"/>
      <c r="K746" s="12"/>
    </row>
    <row r="747" spans="9:11" ht="12.75" customHeight="1">
      <c r="I747" s="16"/>
      <c r="J747" s="12"/>
      <c r="K747" s="12"/>
    </row>
    <row r="748" spans="9:11" ht="12.75" customHeight="1">
      <c r="I748" s="16"/>
      <c r="J748" s="12"/>
      <c r="K748" s="12"/>
    </row>
    <row r="749" spans="9:11" ht="12.75" customHeight="1">
      <c r="I749" s="16"/>
      <c r="J749" s="12"/>
      <c r="K749" s="12"/>
    </row>
    <row r="750" spans="9:11" ht="12.75" customHeight="1">
      <c r="I750" s="16"/>
      <c r="J750" s="12"/>
      <c r="K750" s="12"/>
    </row>
    <row r="751" spans="9:11" ht="12.75" customHeight="1">
      <c r="I751" s="16"/>
      <c r="J751" s="12"/>
      <c r="K751" s="12"/>
    </row>
    <row r="752" spans="9:11" ht="12.75" customHeight="1">
      <c r="I752" s="16"/>
      <c r="J752" s="12"/>
      <c r="K752" s="12"/>
    </row>
    <row r="753" spans="9:11" ht="12.75" customHeight="1">
      <c r="I753" s="16"/>
      <c r="J753" s="12"/>
      <c r="K753" s="12"/>
    </row>
    <row r="754" spans="9:11" ht="12.75" customHeight="1">
      <c r="I754" s="16"/>
      <c r="J754" s="12"/>
      <c r="K754" s="12"/>
    </row>
    <row r="755" spans="9:11" ht="12.75" customHeight="1">
      <c r="I755" s="16"/>
      <c r="J755" s="12"/>
      <c r="K755" s="12"/>
    </row>
    <row r="756" spans="9:11" ht="12.75" customHeight="1">
      <c r="I756" s="16"/>
      <c r="J756" s="12"/>
      <c r="K756" s="12"/>
    </row>
    <row r="757" spans="9:11" ht="12.75" customHeight="1">
      <c r="I757" s="16"/>
      <c r="J757" s="12"/>
      <c r="K757" s="12"/>
    </row>
    <row r="758" spans="9:11" ht="12.75" customHeight="1">
      <c r="I758" s="16"/>
      <c r="J758" s="12"/>
      <c r="K758" s="12"/>
    </row>
    <row r="759" spans="9:11" ht="12.75" customHeight="1">
      <c r="I759" s="16"/>
      <c r="J759" s="12"/>
      <c r="K759" s="12"/>
    </row>
    <row r="760" spans="9:11" ht="12.75" customHeight="1">
      <c r="I760" s="16"/>
      <c r="J760" s="12"/>
      <c r="K760" s="12"/>
    </row>
    <row r="761" spans="9:11" ht="12.75" customHeight="1">
      <c r="I761" s="16"/>
      <c r="J761" s="12"/>
      <c r="K761" s="12"/>
    </row>
    <row r="762" spans="9:11" ht="12.75" customHeight="1">
      <c r="I762" s="16"/>
      <c r="J762" s="12"/>
      <c r="K762" s="12"/>
    </row>
    <row r="763" spans="9:11" ht="12.75" customHeight="1">
      <c r="I763" s="16"/>
      <c r="J763" s="12"/>
      <c r="K763" s="12"/>
    </row>
    <row r="764" spans="9:11" ht="12.75" customHeight="1">
      <c r="I764" s="16"/>
      <c r="J764" s="12"/>
      <c r="K764" s="12"/>
    </row>
    <row r="765" spans="9:11" ht="12.75" customHeight="1">
      <c r="I765" s="16"/>
      <c r="J765" s="12"/>
      <c r="K765" s="12"/>
    </row>
    <row r="766" spans="9:11" ht="12.75" customHeight="1">
      <c r="I766" s="16"/>
      <c r="J766" s="12"/>
      <c r="K766" s="12"/>
    </row>
    <row r="767" spans="9:11" ht="12.75" customHeight="1">
      <c r="I767" s="16"/>
      <c r="J767" s="12"/>
      <c r="K767" s="12"/>
    </row>
    <row r="768" spans="9:11" ht="12.75" customHeight="1">
      <c r="I768" s="16"/>
      <c r="J768" s="12"/>
      <c r="K768" s="12"/>
    </row>
    <row r="769" spans="9:11" ht="12.75" customHeight="1">
      <c r="I769" s="16"/>
      <c r="J769" s="12"/>
      <c r="K769" s="12"/>
    </row>
    <row r="770" spans="9:11" ht="12.75" customHeight="1">
      <c r="I770" s="16"/>
      <c r="J770" s="12"/>
      <c r="K770" s="12"/>
    </row>
    <row r="771" spans="9:11" ht="12.75" customHeight="1">
      <c r="I771" s="16"/>
      <c r="J771" s="12"/>
      <c r="K771" s="12"/>
    </row>
    <row r="772" spans="9:11" ht="12.75" customHeight="1">
      <c r="I772" s="16"/>
      <c r="J772" s="12"/>
      <c r="K772" s="12"/>
    </row>
    <row r="773" spans="9:11" ht="12.75" customHeight="1">
      <c r="I773" s="16"/>
      <c r="J773" s="12"/>
      <c r="K773" s="12"/>
    </row>
    <row r="774" spans="9:11" ht="12.75" customHeight="1">
      <c r="I774" s="16"/>
      <c r="J774" s="12"/>
      <c r="K774" s="12"/>
    </row>
    <row r="775" spans="9:11" ht="12.75" customHeight="1">
      <c r="I775" s="16"/>
      <c r="J775" s="12"/>
      <c r="K775" s="12"/>
    </row>
    <row r="776" spans="9:11" ht="12.75" customHeight="1">
      <c r="I776" s="16"/>
      <c r="J776" s="12"/>
      <c r="K776" s="12"/>
    </row>
    <row r="777" spans="9:11" ht="12.75" customHeight="1">
      <c r="I777" s="16"/>
      <c r="J777" s="12"/>
      <c r="K777" s="12"/>
    </row>
    <row r="778" spans="9:11" ht="12.75" customHeight="1">
      <c r="I778" s="16"/>
      <c r="J778" s="12"/>
      <c r="K778" s="12"/>
    </row>
    <row r="779" spans="9:11" ht="12.75" customHeight="1">
      <c r="I779" s="16"/>
      <c r="J779" s="12"/>
      <c r="K779" s="12"/>
    </row>
    <row r="780" spans="9:11" ht="12.75" customHeight="1">
      <c r="I780" s="16"/>
      <c r="J780" s="12"/>
      <c r="K780" s="12"/>
    </row>
    <row r="781" spans="9:11" ht="12.75" customHeight="1">
      <c r="I781" s="16"/>
      <c r="J781" s="12"/>
      <c r="K781" s="12"/>
    </row>
    <row r="782" spans="9:11" ht="12.75" customHeight="1">
      <c r="I782" s="16"/>
      <c r="J782" s="12"/>
      <c r="K782" s="12"/>
    </row>
    <row r="783" spans="9:11" ht="12.75" customHeight="1">
      <c r="I783" s="16"/>
      <c r="J783" s="12"/>
      <c r="K783" s="12"/>
    </row>
    <row r="784" spans="9:11" ht="12.75" customHeight="1">
      <c r="I784" s="16"/>
      <c r="J784" s="12"/>
      <c r="K784" s="12"/>
    </row>
    <row r="785" spans="9:11" ht="12.75" customHeight="1">
      <c r="I785" s="16"/>
      <c r="J785" s="12"/>
      <c r="K785" s="12"/>
    </row>
    <row r="786" spans="9:11" ht="12.75" customHeight="1">
      <c r="I786" s="16"/>
      <c r="J786" s="12"/>
      <c r="K786" s="12"/>
    </row>
    <row r="787" spans="9:11" ht="12.75" customHeight="1">
      <c r="I787" s="16"/>
      <c r="J787" s="12"/>
      <c r="K787" s="12"/>
    </row>
    <row r="788" spans="9:11" ht="12.75" customHeight="1">
      <c r="I788" s="16"/>
      <c r="J788" s="12"/>
      <c r="K788" s="12"/>
    </row>
    <row r="789" spans="9:11" ht="12.75" customHeight="1">
      <c r="I789" s="16"/>
      <c r="J789" s="12"/>
      <c r="K789" s="12"/>
    </row>
    <row r="790" spans="9:11" ht="12.75" customHeight="1">
      <c r="I790" s="16"/>
      <c r="J790" s="12"/>
      <c r="K790" s="12"/>
    </row>
    <row r="791" spans="9:11" ht="12.75" customHeight="1">
      <c r="I791" s="16"/>
      <c r="J791" s="12"/>
      <c r="K791" s="12"/>
    </row>
    <row r="792" spans="9:11" ht="12.75" customHeight="1">
      <c r="I792" s="16"/>
      <c r="J792" s="12"/>
      <c r="K792" s="12"/>
    </row>
    <row r="793" spans="9:11" ht="12.75" customHeight="1">
      <c r="I793" s="16"/>
      <c r="J793" s="12"/>
      <c r="K793" s="12"/>
    </row>
    <row r="794" spans="9:11" ht="12.75" customHeight="1">
      <c r="I794" s="16"/>
      <c r="J794" s="12"/>
      <c r="K794" s="12"/>
    </row>
    <row r="795" spans="9:11" ht="12.75" customHeight="1">
      <c r="I795" s="16"/>
      <c r="J795" s="12"/>
      <c r="K795" s="12"/>
    </row>
    <row r="796" spans="9:11" ht="12.75" customHeight="1">
      <c r="I796" s="16"/>
      <c r="J796" s="12"/>
      <c r="K796" s="12"/>
    </row>
    <row r="797" spans="9:11" ht="12.75" customHeight="1">
      <c r="I797" s="16"/>
      <c r="J797" s="12"/>
      <c r="K797" s="12"/>
    </row>
    <row r="798" spans="9:11" ht="12.75" customHeight="1">
      <c r="I798" s="16"/>
      <c r="J798" s="12"/>
      <c r="K798" s="12"/>
    </row>
    <row r="799" spans="9:11" ht="12.75" customHeight="1">
      <c r="I799" s="16"/>
      <c r="J799" s="12"/>
      <c r="K799" s="12"/>
    </row>
    <row r="800" spans="9:11" ht="12.75" customHeight="1">
      <c r="I800" s="16"/>
      <c r="J800" s="12"/>
      <c r="K800" s="12"/>
    </row>
    <row r="801" spans="9:11" ht="12.75" customHeight="1">
      <c r="I801" s="16"/>
      <c r="J801" s="12"/>
      <c r="K801" s="12"/>
    </row>
    <row r="802" spans="9:11" ht="12.75" customHeight="1">
      <c r="I802" s="16"/>
      <c r="J802" s="12"/>
      <c r="K802" s="12"/>
    </row>
    <row r="803" spans="9:11" ht="12.75" customHeight="1">
      <c r="I803" s="16"/>
      <c r="J803" s="12"/>
      <c r="K803" s="12"/>
    </row>
    <row r="804" spans="9:11" ht="12.75" customHeight="1">
      <c r="I804" s="16"/>
      <c r="J804" s="12"/>
      <c r="K804" s="12"/>
    </row>
    <row r="805" spans="9:11" ht="12.75" customHeight="1">
      <c r="I805" s="16"/>
      <c r="J805" s="12"/>
      <c r="K805" s="12"/>
    </row>
    <row r="806" spans="9:11" ht="12.75" customHeight="1">
      <c r="I806" s="16"/>
      <c r="J806" s="12"/>
      <c r="K806" s="12"/>
    </row>
    <row r="807" spans="9:11" ht="12.75" customHeight="1">
      <c r="I807" s="16"/>
      <c r="J807" s="12"/>
      <c r="K807" s="12"/>
    </row>
    <row r="808" spans="9:11" ht="12.75" customHeight="1">
      <c r="I808" s="16"/>
      <c r="J808" s="12"/>
      <c r="K808" s="12"/>
    </row>
    <row r="809" spans="9:11" ht="12.75" customHeight="1">
      <c r="I809" s="16"/>
      <c r="J809" s="12"/>
      <c r="K809" s="12"/>
    </row>
    <row r="810" spans="9:11" ht="12.75" customHeight="1">
      <c r="I810" s="16"/>
      <c r="J810" s="12"/>
      <c r="K810" s="12"/>
    </row>
    <row r="811" spans="9:11" ht="12.75" customHeight="1">
      <c r="I811" s="16"/>
      <c r="J811" s="12"/>
      <c r="K811" s="12"/>
    </row>
    <row r="812" spans="9:11" ht="12.75" customHeight="1">
      <c r="I812" s="16"/>
      <c r="J812" s="12"/>
      <c r="K812" s="12"/>
    </row>
    <row r="813" spans="9:11" ht="12.75" customHeight="1">
      <c r="I813" s="16"/>
      <c r="J813" s="12"/>
      <c r="K813" s="12"/>
    </row>
    <row r="814" spans="9:11" ht="12.75" customHeight="1">
      <c r="I814" s="16"/>
      <c r="J814" s="12"/>
      <c r="K814" s="12"/>
    </row>
    <row r="815" spans="9:11" ht="12.75" customHeight="1">
      <c r="I815" s="16"/>
      <c r="J815" s="12"/>
      <c r="K815" s="12"/>
    </row>
    <row r="816" spans="9:11" ht="12.75" customHeight="1">
      <c r="I816" s="16"/>
      <c r="J816" s="12"/>
      <c r="K816" s="12"/>
    </row>
    <row r="817" spans="9:11" ht="12.75" customHeight="1">
      <c r="I817" s="16"/>
      <c r="J817" s="12"/>
      <c r="K817" s="12"/>
    </row>
    <row r="818" spans="9:11" ht="12.75" customHeight="1">
      <c r="I818" s="16"/>
      <c r="J818" s="12"/>
      <c r="K818" s="12"/>
    </row>
    <row r="819" spans="9:11" ht="12.75" customHeight="1">
      <c r="I819" s="16"/>
      <c r="J819" s="12"/>
      <c r="K819" s="12"/>
    </row>
    <row r="820" spans="9:11" ht="12.75" customHeight="1">
      <c r="I820" s="16"/>
      <c r="J820" s="12"/>
      <c r="K820" s="12"/>
    </row>
    <row r="821" spans="9:11" ht="12.75" customHeight="1">
      <c r="I821" s="16"/>
      <c r="J821" s="12"/>
      <c r="K821" s="12"/>
    </row>
    <row r="822" spans="9:11" ht="12.75" customHeight="1">
      <c r="I822" s="16"/>
      <c r="J822" s="12"/>
      <c r="K822" s="12"/>
    </row>
    <row r="823" spans="9:11" ht="12.75" customHeight="1">
      <c r="I823" s="16"/>
      <c r="J823" s="12"/>
      <c r="K823" s="12"/>
    </row>
    <row r="824" spans="9:11" ht="12.75" customHeight="1">
      <c r="I824" s="16"/>
      <c r="J824" s="12"/>
      <c r="K824" s="12"/>
    </row>
    <row r="825" spans="9:11" ht="12.75" customHeight="1">
      <c r="I825" s="16"/>
      <c r="J825" s="12"/>
      <c r="K825" s="12"/>
    </row>
    <row r="826" spans="9:11" ht="12.75" customHeight="1">
      <c r="I826" s="16"/>
      <c r="J826" s="12"/>
      <c r="K826" s="12"/>
    </row>
    <row r="827" spans="9:11" ht="12.75" customHeight="1">
      <c r="I827" s="16"/>
      <c r="J827" s="12"/>
      <c r="K827" s="12"/>
    </row>
    <row r="828" spans="9:11" ht="12.75" customHeight="1">
      <c r="I828" s="16"/>
      <c r="J828" s="12"/>
      <c r="K828" s="12"/>
    </row>
    <row r="829" spans="9:11" ht="12.75" customHeight="1">
      <c r="I829" s="16"/>
      <c r="J829" s="12"/>
      <c r="K829" s="12"/>
    </row>
    <row r="830" spans="9:11" ht="12.75" customHeight="1">
      <c r="I830" s="16"/>
      <c r="J830" s="12"/>
      <c r="K830" s="12"/>
    </row>
    <row r="831" spans="9:11" ht="12.75" customHeight="1">
      <c r="I831" s="16"/>
      <c r="J831" s="12"/>
      <c r="K831" s="12"/>
    </row>
    <row r="832" spans="9:11" ht="12.75" customHeight="1">
      <c r="I832" s="16"/>
      <c r="J832" s="12"/>
      <c r="K832" s="12"/>
    </row>
    <row r="833" spans="9:11" ht="12.75" customHeight="1">
      <c r="I833" s="16"/>
      <c r="J833" s="12"/>
      <c r="K833" s="12"/>
    </row>
    <row r="834" spans="9:11" ht="12.75" customHeight="1">
      <c r="I834" s="16"/>
      <c r="J834" s="12"/>
      <c r="K834" s="12"/>
    </row>
    <row r="835" spans="9:11" ht="12.75" customHeight="1">
      <c r="I835" s="16"/>
      <c r="J835" s="12"/>
      <c r="K835" s="12"/>
    </row>
    <row r="836" spans="9:11" ht="12.75" customHeight="1">
      <c r="I836" s="16"/>
      <c r="J836" s="12"/>
      <c r="K836" s="12"/>
    </row>
    <row r="837" spans="9:11" ht="12.75" customHeight="1">
      <c r="I837" s="16"/>
      <c r="J837" s="12"/>
      <c r="K837" s="12"/>
    </row>
    <row r="838" spans="9:11" ht="12.75" customHeight="1">
      <c r="I838" s="16"/>
      <c r="J838" s="12"/>
      <c r="K838" s="12"/>
    </row>
    <row r="839" spans="9:11" ht="12.75" customHeight="1">
      <c r="I839" s="16"/>
      <c r="J839" s="12"/>
      <c r="K839" s="12"/>
    </row>
    <row r="840" spans="9:11" ht="12.75" customHeight="1">
      <c r="I840" s="16"/>
      <c r="J840" s="12"/>
      <c r="K840" s="12"/>
    </row>
    <row r="841" spans="9:11" ht="12.75" customHeight="1">
      <c r="I841" s="16"/>
      <c r="J841" s="12"/>
      <c r="K841" s="12"/>
    </row>
    <row r="842" spans="9:11" ht="12.75" customHeight="1">
      <c r="I842" s="16"/>
      <c r="J842" s="12"/>
      <c r="K842" s="12"/>
    </row>
    <row r="843" spans="9:11" ht="12.75" customHeight="1">
      <c r="I843" s="16"/>
      <c r="J843" s="12"/>
      <c r="K843" s="12"/>
    </row>
    <row r="844" spans="9:11" ht="12.75" customHeight="1">
      <c r="I844" s="16"/>
      <c r="J844" s="12"/>
      <c r="K844" s="12"/>
    </row>
    <row r="845" spans="9:11" ht="12.75" customHeight="1">
      <c r="I845" s="16"/>
      <c r="J845" s="12"/>
      <c r="K845" s="12"/>
    </row>
    <row r="846" spans="9:11" ht="12.75" customHeight="1">
      <c r="I846" s="16"/>
      <c r="J846" s="12"/>
      <c r="K846" s="12"/>
    </row>
    <row r="847" spans="9:11" ht="12.75" customHeight="1">
      <c r="I847" s="16"/>
      <c r="J847" s="12"/>
      <c r="K847" s="12"/>
    </row>
    <row r="848" spans="9:11" ht="12.75" customHeight="1">
      <c r="I848" s="16"/>
      <c r="J848" s="12"/>
      <c r="K848" s="12"/>
    </row>
    <row r="849" spans="9:11" ht="12.75" customHeight="1">
      <c r="I849" s="16"/>
      <c r="J849" s="12"/>
      <c r="K849" s="12"/>
    </row>
    <row r="850" spans="9:11" ht="12.75" customHeight="1">
      <c r="I850" s="16"/>
      <c r="J850" s="12"/>
      <c r="K850" s="12"/>
    </row>
    <row r="851" spans="9:11" ht="12.75" customHeight="1">
      <c r="I851" s="16"/>
      <c r="J851" s="12"/>
      <c r="K851" s="12"/>
    </row>
    <row r="852" spans="9:11" ht="12.75" customHeight="1">
      <c r="I852" s="16"/>
      <c r="J852" s="12"/>
      <c r="K852" s="12"/>
    </row>
    <row r="853" spans="9:11" ht="12.75" customHeight="1">
      <c r="I853" s="16"/>
      <c r="J853" s="12"/>
      <c r="K853" s="12"/>
    </row>
    <row r="854" spans="9:11" ht="12.75" customHeight="1">
      <c r="I854" s="16"/>
      <c r="J854" s="12"/>
      <c r="K854" s="12"/>
    </row>
    <row r="855" spans="9:11" ht="12.75" customHeight="1">
      <c r="I855" s="16"/>
      <c r="J855" s="12"/>
      <c r="K855" s="12"/>
    </row>
    <row r="856" spans="9:11" ht="12.75" customHeight="1">
      <c r="I856" s="16"/>
      <c r="J856" s="12"/>
      <c r="K856" s="12"/>
    </row>
    <row r="857" spans="9:11" ht="12.75" customHeight="1">
      <c r="I857" s="16"/>
      <c r="J857" s="12"/>
      <c r="K857" s="12"/>
    </row>
    <row r="858" spans="9:11" ht="12.75" customHeight="1">
      <c r="I858" s="16"/>
      <c r="J858" s="12"/>
      <c r="K858" s="12"/>
    </row>
    <row r="859" spans="9:11" ht="12.75" customHeight="1">
      <c r="I859" s="16"/>
      <c r="J859" s="12"/>
      <c r="K859" s="12"/>
    </row>
    <row r="860" spans="9:11" ht="12.75" customHeight="1">
      <c r="I860" s="16"/>
      <c r="J860" s="12"/>
      <c r="K860" s="12"/>
    </row>
    <row r="861" spans="9:11" ht="12.75" customHeight="1">
      <c r="I861" s="16"/>
      <c r="J861" s="12"/>
      <c r="K861" s="12"/>
    </row>
    <row r="862" spans="9:11" ht="12.75" customHeight="1">
      <c r="I862" s="16"/>
      <c r="J862" s="12"/>
      <c r="K862" s="12"/>
    </row>
    <row r="863" spans="9:11" ht="12.75" customHeight="1">
      <c r="I863" s="16"/>
      <c r="J863" s="12"/>
      <c r="K863" s="12"/>
    </row>
    <row r="864" spans="9:11" ht="12.75" customHeight="1">
      <c r="I864" s="16"/>
      <c r="J864" s="12"/>
      <c r="K864" s="12"/>
    </row>
    <row r="865" spans="9:11" ht="12.75" customHeight="1">
      <c r="I865" s="16"/>
      <c r="J865" s="12"/>
      <c r="K865" s="12"/>
    </row>
    <row r="866" spans="9:11" ht="12.75" customHeight="1">
      <c r="I866" s="16"/>
      <c r="J866" s="12"/>
      <c r="K866" s="12"/>
    </row>
    <row r="867" spans="9:11" ht="12.75" customHeight="1">
      <c r="I867" s="16"/>
      <c r="J867" s="12"/>
      <c r="K867" s="12"/>
    </row>
    <row r="868" spans="9:11" ht="12.75" customHeight="1">
      <c r="I868" s="16"/>
      <c r="J868" s="12"/>
      <c r="K868" s="12"/>
    </row>
    <row r="869" spans="9:11" ht="12.75" customHeight="1">
      <c r="I869" s="16"/>
      <c r="J869" s="12"/>
      <c r="K869" s="12"/>
    </row>
    <row r="870" spans="9:11" ht="12.75" customHeight="1">
      <c r="I870" s="16"/>
      <c r="J870" s="12"/>
      <c r="K870" s="12"/>
    </row>
    <row r="871" spans="9:11" ht="12.75" customHeight="1">
      <c r="I871" s="16"/>
      <c r="J871" s="12"/>
      <c r="K871" s="12"/>
    </row>
    <row r="872" spans="9:11" ht="12.75" customHeight="1">
      <c r="I872" s="16"/>
      <c r="J872" s="12"/>
      <c r="K872" s="12"/>
    </row>
    <row r="873" spans="9:11" ht="12.75" customHeight="1">
      <c r="I873" s="16"/>
      <c r="J873" s="12"/>
      <c r="K873" s="12"/>
    </row>
    <row r="874" spans="9:11" ht="12.75" customHeight="1">
      <c r="I874" s="16"/>
      <c r="J874" s="12"/>
      <c r="K874" s="12"/>
    </row>
    <row r="875" spans="9:11" ht="12.75" customHeight="1">
      <c r="I875" s="16"/>
      <c r="J875" s="12"/>
      <c r="K875" s="12"/>
    </row>
    <row r="876" spans="9:11" ht="12.75" customHeight="1">
      <c r="I876" s="16"/>
      <c r="J876" s="12"/>
      <c r="K876" s="12"/>
    </row>
    <row r="877" spans="9:11" ht="12.75" customHeight="1">
      <c r="I877" s="16"/>
      <c r="J877" s="12"/>
      <c r="K877" s="12"/>
    </row>
    <row r="878" spans="9:11" ht="12.75" customHeight="1">
      <c r="I878" s="16"/>
      <c r="J878" s="12"/>
      <c r="K878" s="12"/>
    </row>
    <row r="879" spans="9:11" ht="12.75" customHeight="1">
      <c r="I879" s="16"/>
      <c r="J879" s="12"/>
      <c r="K879" s="12"/>
    </row>
    <row r="880" spans="9:11" ht="12.75" customHeight="1">
      <c r="I880" s="16"/>
      <c r="J880" s="12"/>
      <c r="K880" s="12"/>
    </row>
    <row r="881" spans="9:11" ht="12.75" customHeight="1">
      <c r="I881" s="16"/>
      <c r="J881" s="12"/>
      <c r="K881" s="12"/>
    </row>
    <row r="882" spans="9:11" ht="12.75" customHeight="1">
      <c r="I882" s="16"/>
      <c r="J882" s="12"/>
      <c r="K882" s="12"/>
    </row>
    <row r="883" spans="9:11" ht="12.75" customHeight="1">
      <c r="I883" s="16"/>
      <c r="J883" s="12"/>
      <c r="K883" s="12"/>
    </row>
    <row r="884" spans="9:11" ht="12.75" customHeight="1">
      <c r="I884" s="16"/>
      <c r="J884" s="12"/>
      <c r="K884" s="12"/>
    </row>
    <row r="885" spans="9:11" ht="12.75" customHeight="1">
      <c r="I885" s="16"/>
      <c r="J885" s="12"/>
      <c r="K885" s="12"/>
    </row>
    <row r="886" spans="9:11" ht="12.75" customHeight="1">
      <c r="I886" s="16"/>
      <c r="J886" s="12"/>
      <c r="K886" s="12"/>
    </row>
    <row r="887" spans="9:11" ht="12.75" customHeight="1">
      <c r="I887" s="16"/>
      <c r="J887" s="12"/>
      <c r="K887" s="12"/>
    </row>
    <row r="888" spans="9:11" ht="12.75" customHeight="1">
      <c r="I888" s="16"/>
      <c r="J888" s="12"/>
      <c r="K888" s="12"/>
    </row>
    <row r="889" spans="9:11" ht="12.75" customHeight="1">
      <c r="I889" s="16"/>
      <c r="J889" s="12"/>
      <c r="K889" s="12"/>
    </row>
    <row r="890" spans="9:11" ht="12.75" customHeight="1">
      <c r="I890" s="16"/>
      <c r="J890" s="12"/>
      <c r="K890" s="12"/>
    </row>
    <row r="891" spans="9:11" ht="12.75" customHeight="1">
      <c r="I891" s="16"/>
      <c r="J891" s="12"/>
      <c r="K891" s="12"/>
    </row>
    <row r="892" spans="9:11" ht="12.75" customHeight="1">
      <c r="I892" s="16"/>
      <c r="J892" s="12"/>
      <c r="K892" s="12"/>
    </row>
    <row r="893" spans="9:11" ht="12.75" customHeight="1">
      <c r="I893" s="16"/>
      <c r="J893" s="12"/>
      <c r="K893" s="12"/>
    </row>
    <row r="894" spans="9:11" ht="12.75" customHeight="1">
      <c r="I894" s="16"/>
      <c r="J894" s="12"/>
      <c r="K894" s="12"/>
    </row>
    <row r="895" spans="9:11" ht="12.75" customHeight="1">
      <c r="I895" s="16"/>
      <c r="J895" s="12"/>
      <c r="K895" s="12"/>
    </row>
    <row r="896" spans="9:11" ht="12.75" customHeight="1">
      <c r="I896" s="16"/>
      <c r="J896" s="12"/>
      <c r="K896" s="12"/>
    </row>
    <row r="897" spans="9:11" ht="12.75" customHeight="1">
      <c r="I897" s="16"/>
      <c r="J897" s="12"/>
      <c r="K897" s="12"/>
    </row>
    <row r="898" spans="9:11" ht="12.75" customHeight="1">
      <c r="I898" s="16"/>
      <c r="J898" s="12"/>
      <c r="K898" s="12"/>
    </row>
    <row r="899" spans="9:11" ht="12.75" customHeight="1">
      <c r="I899" s="16"/>
      <c r="J899" s="12"/>
      <c r="K899" s="12"/>
    </row>
    <row r="900" spans="9:11" ht="12.75" customHeight="1">
      <c r="I900" s="16"/>
      <c r="J900" s="12"/>
      <c r="K900" s="12"/>
    </row>
    <row r="901" spans="9:11" ht="12.75" customHeight="1">
      <c r="I901" s="16"/>
      <c r="J901" s="12"/>
      <c r="K901" s="12"/>
    </row>
    <row r="902" spans="9:11" ht="12.75" customHeight="1">
      <c r="I902" s="16"/>
      <c r="J902" s="12"/>
      <c r="K902" s="12"/>
    </row>
    <row r="903" spans="9:11" ht="12.75" customHeight="1">
      <c r="I903" s="16"/>
      <c r="J903" s="12"/>
      <c r="K903" s="12"/>
    </row>
    <row r="904" spans="9:11" ht="12.75" customHeight="1">
      <c r="I904" s="16"/>
      <c r="J904" s="12"/>
      <c r="K904" s="12"/>
    </row>
    <row r="905" spans="9:11" ht="12.75" customHeight="1">
      <c r="I905" s="16"/>
      <c r="J905" s="12"/>
      <c r="K905" s="12"/>
    </row>
    <row r="906" spans="9:11" ht="12.75" customHeight="1">
      <c r="I906" s="16"/>
      <c r="J906" s="12"/>
      <c r="K906" s="12"/>
    </row>
    <row r="907" spans="9:11" ht="12.75" customHeight="1">
      <c r="I907" s="16"/>
      <c r="J907" s="12"/>
      <c r="K907" s="12"/>
    </row>
    <row r="908" spans="9:11" ht="12.75" customHeight="1">
      <c r="I908" s="16"/>
      <c r="J908" s="12"/>
      <c r="K908" s="12"/>
    </row>
    <row r="909" spans="9:11" ht="12.75" customHeight="1">
      <c r="I909" s="16"/>
      <c r="J909" s="12"/>
      <c r="K909" s="12"/>
    </row>
    <row r="910" spans="9:11" ht="12.75" customHeight="1">
      <c r="I910" s="16"/>
      <c r="J910" s="12"/>
      <c r="K910" s="12"/>
    </row>
    <row r="911" spans="9:11" ht="12.75" customHeight="1">
      <c r="I911" s="16"/>
      <c r="J911" s="12"/>
      <c r="K911" s="12"/>
    </row>
    <row r="912" spans="9:11" ht="12.75" customHeight="1">
      <c r="I912" s="16"/>
      <c r="J912" s="12"/>
      <c r="K912" s="12"/>
    </row>
    <row r="913" spans="9:11" ht="12.75" customHeight="1">
      <c r="I913" s="16"/>
      <c r="J913" s="12"/>
      <c r="K913" s="12"/>
    </row>
    <row r="914" spans="9:11" ht="12.75" customHeight="1">
      <c r="I914" s="16"/>
      <c r="J914" s="12"/>
      <c r="K914" s="12"/>
    </row>
    <row r="915" spans="9:11" ht="12.75" customHeight="1">
      <c r="I915" s="16"/>
      <c r="J915" s="12"/>
      <c r="K915" s="12"/>
    </row>
    <row r="916" spans="9:11" ht="12.75" customHeight="1">
      <c r="I916" s="16"/>
      <c r="J916" s="12"/>
      <c r="K916" s="12"/>
    </row>
    <row r="917" spans="9:11" ht="12.75" customHeight="1">
      <c r="I917" s="16"/>
      <c r="J917" s="12"/>
      <c r="K917" s="12"/>
    </row>
    <row r="918" spans="9:11" ht="12.75" customHeight="1">
      <c r="I918" s="16"/>
      <c r="J918" s="12"/>
      <c r="K918" s="12"/>
    </row>
    <row r="919" spans="9:11" ht="12.75" customHeight="1">
      <c r="I919" s="16"/>
      <c r="J919" s="12"/>
      <c r="K919" s="12"/>
    </row>
    <row r="920" spans="9:11" ht="12.75" customHeight="1">
      <c r="I920" s="16"/>
      <c r="J920" s="12"/>
      <c r="K920" s="12"/>
    </row>
    <row r="921" spans="9:11" ht="12.75" customHeight="1">
      <c r="I921" s="16"/>
      <c r="J921" s="12"/>
      <c r="K921" s="12"/>
    </row>
    <row r="922" spans="9:11" ht="12.75" customHeight="1">
      <c r="I922" s="16"/>
      <c r="J922" s="12"/>
      <c r="K922" s="12"/>
    </row>
    <row r="923" spans="9:11" ht="12.75" customHeight="1">
      <c r="I923" s="16"/>
      <c r="J923" s="12"/>
      <c r="K923" s="12"/>
    </row>
    <row r="924" spans="9:11" ht="12.75" customHeight="1">
      <c r="I924" s="16"/>
      <c r="J924" s="12"/>
      <c r="K924" s="12"/>
    </row>
    <row r="925" spans="9:11" ht="12.75" customHeight="1">
      <c r="I925" s="16"/>
      <c r="J925" s="12"/>
      <c r="K925" s="12"/>
    </row>
    <row r="926" spans="9:11" ht="12.75" customHeight="1">
      <c r="I926" s="16"/>
      <c r="J926" s="12"/>
      <c r="K926" s="12"/>
    </row>
    <row r="927" spans="9:11" ht="12.75" customHeight="1">
      <c r="I927" s="16"/>
      <c r="J927" s="12"/>
      <c r="K927" s="12"/>
    </row>
    <row r="928" spans="9:11" ht="12.75" customHeight="1">
      <c r="I928" s="16"/>
      <c r="J928" s="12"/>
      <c r="K928" s="12"/>
    </row>
    <row r="929" spans="9:11" ht="12.75" customHeight="1">
      <c r="I929" s="16"/>
      <c r="J929" s="12"/>
      <c r="K929" s="12"/>
    </row>
    <row r="930" spans="9:11" ht="12.75" customHeight="1">
      <c r="I930" s="16"/>
      <c r="J930" s="12"/>
      <c r="K930" s="12"/>
    </row>
    <row r="931" spans="9:11" ht="12.75" customHeight="1">
      <c r="I931" s="16"/>
      <c r="J931" s="12"/>
      <c r="K931" s="12"/>
    </row>
    <row r="932" spans="9:11" ht="12.75" customHeight="1">
      <c r="I932" s="16"/>
      <c r="J932" s="12"/>
      <c r="K932" s="12"/>
    </row>
    <row r="933" spans="9:11" ht="12.75" customHeight="1">
      <c r="I933" s="16"/>
      <c r="J933" s="12"/>
      <c r="K933" s="12"/>
    </row>
    <row r="934" spans="9:11" ht="12.75" customHeight="1">
      <c r="I934" s="16"/>
      <c r="J934" s="12"/>
      <c r="K934" s="12"/>
    </row>
    <row r="935" spans="9:11" ht="12.75" customHeight="1">
      <c r="I935" s="16"/>
      <c r="J935" s="12"/>
      <c r="K935" s="12"/>
    </row>
    <row r="936" spans="9:11" ht="12.75" customHeight="1">
      <c r="I936" s="16"/>
      <c r="J936" s="12"/>
      <c r="K936" s="12"/>
    </row>
    <row r="937" spans="9:11" ht="12.75" customHeight="1">
      <c r="I937" s="16"/>
      <c r="J937" s="12"/>
      <c r="K937" s="12"/>
    </row>
    <row r="938" spans="9:11" ht="12.75" customHeight="1">
      <c r="I938" s="16"/>
      <c r="J938" s="12"/>
      <c r="K938" s="12"/>
    </row>
    <row r="939" spans="9:11" ht="12.75" customHeight="1">
      <c r="I939" s="16"/>
      <c r="J939" s="12"/>
      <c r="K939" s="12"/>
    </row>
    <row r="940" spans="9:11" ht="12.75" customHeight="1">
      <c r="I940" s="16"/>
      <c r="J940" s="12"/>
      <c r="K940" s="12"/>
    </row>
    <row r="941" spans="9:11" ht="12.75" customHeight="1">
      <c r="I941" s="16"/>
      <c r="J941" s="12"/>
      <c r="K941" s="12"/>
    </row>
    <row r="942" spans="9:11" ht="12.75" customHeight="1">
      <c r="I942" s="16"/>
      <c r="J942" s="12"/>
      <c r="K942" s="12"/>
    </row>
    <row r="943" spans="9:11" ht="12.75" customHeight="1">
      <c r="I943" s="16"/>
      <c r="J943" s="12"/>
      <c r="K943" s="12"/>
    </row>
    <row r="944" spans="9:11" ht="12.75" customHeight="1">
      <c r="I944" s="16"/>
      <c r="J944" s="12"/>
      <c r="K944" s="12"/>
    </row>
    <row r="945" spans="9:11" ht="12.75" customHeight="1">
      <c r="I945" s="16"/>
      <c r="J945" s="12"/>
      <c r="K945" s="12"/>
    </row>
    <row r="946" spans="9:11" ht="12.75" customHeight="1">
      <c r="I946" s="16"/>
      <c r="J946" s="12"/>
      <c r="K946" s="12"/>
    </row>
    <row r="947" spans="9:11" ht="12.75" customHeight="1">
      <c r="I947" s="16"/>
      <c r="J947" s="12"/>
      <c r="K947" s="12"/>
    </row>
    <row r="948" spans="9:11" ht="12.75" customHeight="1">
      <c r="I948" s="16"/>
      <c r="J948" s="12"/>
      <c r="K948" s="12"/>
    </row>
    <row r="949" spans="9:11" ht="12.75" customHeight="1">
      <c r="I949" s="16"/>
      <c r="J949" s="12"/>
      <c r="K949" s="12"/>
    </row>
    <row r="950" spans="9:11" ht="12.75" customHeight="1">
      <c r="I950" s="16"/>
      <c r="J950" s="12"/>
      <c r="K950" s="12"/>
    </row>
    <row r="951" spans="9:11" ht="12.75" customHeight="1">
      <c r="I951" s="16"/>
      <c r="J951" s="12"/>
      <c r="K951" s="12"/>
    </row>
    <row r="952" spans="9:11" ht="12.75" customHeight="1">
      <c r="I952" s="16"/>
      <c r="J952" s="12"/>
      <c r="K952" s="12"/>
    </row>
    <row r="953" spans="9:11" ht="12.75" customHeight="1">
      <c r="I953" s="16"/>
      <c r="J953" s="12"/>
      <c r="K953" s="12"/>
    </row>
    <row r="954" spans="9:11" ht="12.75" customHeight="1">
      <c r="I954" s="16"/>
      <c r="J954" s="12"/>
      <c r="K954" s="12"/>
    </row>
    <row r="955" spans="9:11" ht="12.75" customHeight="1">
      <c r="I955" s="16"/>
      <c r="J955" s="12"/>
      <c r="K955" s="12"/>
    </row>
    <row r="956" spans="9:11" ht="12.75" customHeight="1">
      <c r="I956" s="16"/>
      <c r="J956" s="12"/>
      <c r="K956" s="12"/>
    </row>
    <row r="957" spans="9:11" ht="12.75" customHeight="1">
      <c r="I957" s="16"/>
      <c r="J957" s="12"/>
      <c r="K957" s="12"/>
    </row>
    <row r="958" spans="9:11" ht="12.75" customHeight="1">
      <c r="I958" s="16"/>
      <c r="J958" s="12"/>
      <c r="K958" s="12"/>
    </row>
    <row r="959" spans="9:11" ht="12.75" customHeight="1">
      <c r="I959" s="16"/>
      <c r="J959" s="12"/>
      <c r="K959" s="12"/>
    </row>
    <row r="960" spans="9:11" ht="12.75" customHeight="1">
      <c r="I960" s="16"/>
      <c r="J960" s="12"/>
      <c r="K960" s="12"/>
    </row>
    <row r="961" spans="9:11" ht="12.75" customHeight="1">
      <c r="I961" s="16"/>
      <c r="J961" s="12"/>
      <c r="K961" s="12"/>
    </row>
    <row r="962" spans="9:11" ht="12.75" customHeight="1">
      <c r="I962" s="16"/>
      <c r="J962" s="12"/>
      <c r="K962" s="12"/>
    </row>
    <row r="963" spans="9:11" ht="12.75" customHeight="1">
      <c r="I963" s="16"/>
      <c r="J963" s="12"/>
      <c r="K963" s="12"/>
    </row>
    <row r="964" spans="9:11" ht="12.75" customHeight="1">
      <c r="I964" s="16"/>
      <c r="J964" s="12"/>
      <c r="K964" s="12"/>
    </row>
    <row r="965" spans="9:11" ht="12.75" customHeight="1">
      <c r="I965" s="16"/>
      <c r="J965" s="12"/>
      <c r="K965" s="12"/>
    </row>
    <row r="966" spans="9:11" ht="12.75" customHeight="1">
      <c r="I966" s="16"/>
      <c r="J966" s="12"/>
      <c r="K966" s="12"/>
    </row>
    <row r="967" spans="9:11" ht="12.75" customHeight="1">
      <c r="I967" s="16"/>
      <c r="J967" s="12"/>
      <c r="K967" s="12"/>
    </row>
    <row r="968" spans="9:11" ht="12.75" customHeight="1">
      <c r="I968" s="16"/>
      <c r="J968" s="12"/>
      <c r="K968" s="12"/>
    </row>
    <row r="969" spans="9:11" ht="12.75" customHeight="1">
      <c r="I969" s="16"/>
      <c r="J969" s="12"/>
      <c r="K969" s="12"/>
    </row>
    <row r="970" spans="9:11" ht="12.75" customHeight="1">
      <c r="I970" s="16"/>
      <c r="J970" s="12"/>
      <c r="K970" s="12"/>
    </row>
    <row r="971" spans="9:11" ht="12.75" customHeight="1">
      <c r="I971" s="16"/>
      <c r="J971" s="12"/>
      <c r="K971" s="12"/>
    </row>
    <row r="972" spans="9:11" ht="12.75" customHeight="1">
      <c r="I972" s="16"/>
      <c r="J972" s="12"/>
      <c r="K972" s="12"/>
    </row>
    <row r="973" spans="9:11" ht="12.75" customHeight="1">
      <c r="I973" s="16"/>
      <c r="J973" s="12"/>
      <c r="K973" s="12"/>
    </row>
    <row r="974" spans="9:11" ht="12.75" customHeight="1">
      <c r="I974" s="16"/>
      <c r="J974" s="12"/>
      <c r="K974" s="12"/>
    </row>
    <row r="975" spans="9:11" ht="12.75" customHeight="1">
      <c r="I975" s="16"/>
      <c r="J975" s="12"/>
      <c r="K975" s="12"/>
    </row>
    <row r="976" spans="9:11" ht="12.75" customHeight="1">
      <c r="I976" s="16"/>
      <c r="J976" s="12"/>
      <c r="K976" s="12"/>
    </row>
    <row r="977" spans="9:11" ht="12.75" customHeight="1">
      <c r="I977" s="16"/>
      <c r="J977" s="12"/>
      <c r="K977" s="12"/>
    </row>
    <row r="978" spans="9:11" ht="12.75" customHeight="1">
      <c r="I978" s="16"/>
      <c r="J978" s="12"/>
      <c r="K978" s="12"/>
    </row>
    <row r="979" spans="9:11" ht="12.75" customHeight="1">
      <c r="I979" s="16"/>
      <c r="J979" s="12"/>
      <c r="K979" s="12"/>
    </row>
    <row r="980" spans="9:11" ht="12.75" customHeight="1">
      <c r="I980" s="16"/>
      <c r="J980" s="12"/>
      <c r="K980" s="12"/>
    </row>
    <row r="981" spans="9:11" ht="12.75" customHeight="1">
      <c r="I981" s="16"/>
      <c r="J981" s="12"/>
      <c r="K981" s="12"/>
    </row>
    <row r="982" spans="9:11" ht="12.75" customHeight="1">
      <c r="I982" s="16"/>
      <c r="J982" s="12"/>
      <c r="K982" s="12"/>
    </row>
    <row r="983" spans="9:11" ht="12.75" customHeight="1">
      <c r="I983" s="16"/>
      <c r="J983" s="12"/>
      <c r="K983" s="12"/>
    </row>
    <row r="984" spans="9:11" ht="12.75" customHeight="1">
      <c r="I984" s="16"/>
      <c r="J984" s="12"/>
      <c r="K984" s="12"/>
    </row>
    <row r="985" spans="9:11" ht="12.75" customHeight="1">
      <c r="I985" s="16"/>
      <c r="J985" s="12"/>
      <c r="K985" s="12"/>
    </row>
    <row r="986" spans="9:11" ht="12.75" customHeight="1">
      <c r="I986" s="16"/>
      <c r="J986" s="12"/>
      <c r="K986" s="12"/>
    </row>
    <row r="987" spans="9:11" ht="12.75" customHeight="1">
      <c r="I987" s="16"/>
      <c r="J987" s="12"/>
      <c r="K987" s="12"/>
    </row>
    <row r="988" spans="9:11" ht="12.75" customHeight="1">
      <c r="I988" s="16"/>
      <c r="J988" s="12"/>
      <c r="K988" s="12"/>
    </row>
    <row r="989" spans="9:11" ht="12.75" customHeight="1">
      <c r="I989" s="16"/>
      <c r="J989" s="12"/>
      <c r="K989" s="12"/>
    </row>
    <row r="990" spans="9:11" ht="12.75" customHeight="1">
      <c r="I990" s="16"/>
      <c r="J990" s="12"/>
      <c r="K990" s="12"/>
    </row>
    <row r="991" spans="9:11" ht="12.75" customHeight="1">
      <c r="I991" s="16"/>
      <c r="J991" s="12"/>
      <c r="K991" s="12"/>
    </row>
    <row r="992" spans="9:11" ht="12.75" customHeight="1">
      <c r="I992" s="16"/>
      <c r="J992" s="12"/>
      <c r="K992" s="12"/>
    </row>
    <row r="993" spans="9:11" ht="12.75" customHeight="1">
      <c r="I993" s="16"/>
      <c r="J993" s="12"/>
      <c r="K993" s="12"/>
    </row>
    <row r="994" spans="9:11" ht="12.75" customHeight="1">
      <c r="I994" s="16"/>
      <c r="J994" s="12"/>
      <c r="K994" s="12"/>
    </row>
    <row r="995" spans="9:11" ht="12.75" customHeight="1">
      <c r="I995" s="16"/>
      <c r="J995" s="12"/>
      <c r="K995" s="12"/>
    </row>
    <row r="996" spans="9:11" ht="12.75" customHeight="1">
      <c r="I996" s="16"/>
      <c r="J996" s="12"/>
      <c r="K996" s="12"/>
    </row>
    <row r="997" spans="9:11" ht="12.75" customHeight="1">
      <c r="I997" s="16"/>
      <c r="J997" s="12"/>
      <c r="K997" s="12"/>
    </row>
    <row r="998" spans="9:11" ht="12.75" customHeight="1">
      <c r="I998" s="16"/>
      <c r="J998" s="12"/>
      <c r="K998" s="12"/>
    </row>
    <row r="999" spans="9:11" ht="12.75" customHeight="1">
      <c r="I999" s="16"/>
      <c r="J999" s="12"/>
      <c r="K999" s="12"/>
    </row>
    <row r="1000" spans="9:11" ht="12.75" customHeight="1">
      <c r="I1000" s="16"/>
      <c r="J1000" s="12"/>
      <c r="K1000" s="12"/>
    </row>
    <row r="1001" spans="9:11" ht="12.75" customHeight="1">
      <c r="I1001" s="16"/>
      <c r="J1001" s="12"/>
      <c r="K1001" s="12"/>
    </row>
    <row r="1002" spans="9:11" ht="12.75" customHeight="1">
      <c r="I1002" s="16"/>
      <c r="J1002" s="12"/>
      <c r="K1002" s="12"/>
    </row>
    <row r="1003" spans="9:11" ht="12.75" customHeight="1">
      <c r="I1003" s="16"/>
      <c r="J1003" s="12"/>
      <c r="K1003" s="12"/>
    </row>
    <row r="1004" spans="9:11" ht="12.75" customHeight="1">
      <c r="I1004" s="16"/>
      <c r="J1004" s="12"/>
      <c r="K1004" s="12"/>
    </row>
    <row r="1005" spans="9:11" ht="12.75" customHeight="1">
      <c r="I1005" s="16"/>
      <c r="J1005" s="12"/>
      <c r="K1005" s="12"/>
    </row>
    <row r="1006" spans="9:11" ht="12.75" customHeight="1">
      <c r="I1006" s="16"/>
      <c r="J1006" s="12"/>
      <c r="K1006" s="12"/>
    </row>
    <row r="1007" spans="9:11" ht="12.75" customHeight="1">
      <c r="I1007" s="16"/>
      <c r="J1007" s="12"/>
      <c r="K1007" s="12"/>
    </row>
    <row r="1008" spans="9:11" ht="12.75" customHeight="1">
      <c r="I1008" s="16"/>
      <c r="J1008" s="12"/>
      <c r="K1008" s="12"/>
    </row>
    <row r="1009" spans="9:11" ht="12.75" customHeight="1">
      <c r="I1009" s="16"/>
      <c r="J1009" s="12"/>
      <c r="K1009" s="12"/>
    </row>
    <row r="1010" spans="9:11" ht="12.75" customHeight="1">
      <c r="I1010" s="16"/>
      <c r="J1010" s="12"/>
      <c r="K1010" s="12"/>
    </row>
    <row r="1011" spans="9:11" ht="12.75" customHeight="1">
      <c r="I1011" s="16"/>
      <c r="J1011" s="12"/>
      <c r="K1011" s="12"/>
    </row>
    <row r="1012" spans="9:11" ht="12.75" customHeight="1">
      <c r="I1012" s="16"/>
      <c r="J1012" s="12"/>
      <c r="K1012" s="12"/>
    </row>
    <row r="1013" spans="9:11" ht="12.75" customHeight="1">
      <c r="I1013" s="16"/>
      <c r="J1013" s="12"/>
      <c r="K1013" s="12"/>
    </row>
    <row r="1014" spans="9:11" ht="12.75" customHeight="1">
      <c r="I1014" s="16"/>
      <c r="J1014" s="12"/>
      <c r="K1014" s="12"/>
    </row>
    <row r="1015" spans="9:11" ht="12.75" customHeight="1">
      <c r="I1015" s="16"/>
      <c r="J1015" s="12"/>
      <c r="K1015" s="12"/>
    </row>
    <row r="1016" spans="9:11" ht="12.75" customHeight="1">
      <c r="I1016" s="16"/>
      <c r="J1016" s="12"/>
      <c r="K1016" s="12"/>
    </row>
    <row r="1017" spans="9:11" ht="12.75" customHeight="1">
      <c r="I1017" s="16"/>
      <c r="J1017" s="12"/>
      <c r="K1017" s="12"/>
    </row>
    <row r="1018" spans="9:11" ht="12.75" customHeight="1">
      <c r="I1018" s="16"/>
      <c r="J1018" s="12"/>
      <c r="K1018" s="12"/>
    </row>
    <row r="1019" spans="9:11" ht="12.75" customHeight="1">
      <c r="I1019" s="16"/>
      <c r="J1019" s="12"/>
      <c r="K1019" s="12"/>
    </row>
    <row r="1020" spans="9:11" ht="12.75" customHeight="1">
      <c r="I1020" s="16"/>
      <c r="J1020" s="12"/>
      <c r="K1020" s="12"/>
    </row>
    <row r="1021" spans="9:11" ht="12.75" customHeight="1">
      <c r="I1021" s="16"/>
      <c r="J1021" s="12"/>
      <c r="K1021" s="12"/>
    </row>
    <row r="1022" spans="9:11" ht="12.75" customHeight="1">
      <c r="I1022" s="16"/>
      <c r="J1022" s="12"/>
      <c r="K1022" s="12"/>
    </row>
    <row r="1023" spans="9:11" ht="12.75" customHeight="1">
      <c r="I1023" s="16"/>
      <c r="J1023" s="12"/>
      <c r="K1023" s="12"/>
    </row>
    <row r="1024" spans="9:11" ht="12.75" customHeight="1">
      <c r="I1024" s="16"/>
      <c r="J1024" s="12"/>
      <c r="K1024" s="12"/>
    </row>
    <row r="1025" spans="9:11" ht="12.75" customHeight="1">
      <c r="I1025" s="16"/>
      <c r="J1025" s="12"/>
      <c r="K1025" s="12"/>
    </row>
    <row r="1026" spans="9:11" ht="12.75" customHeight="1">
      <c r="I1026" s="16"/>
      <c r="J1026" s="12"/>
      <c r="K1026" s="12"/>
    </row>
    <row r="1027" spans="9:11" ht="12.75" customHeight="1">
      <c r="I1027" s="16"/>
      <c r="J1027" s="12"/>
      <c r="K1027" s="12"/>
    </row>
    <row r="1028" spans="9:11" ht="12.75" customHeight="1">
      <c r="I1028" s="16"/>
      <c r="J1028" s="12"/>
      <c r="K1028" s="12"/>
    </row>
    <row r="1029" spans="9:11" ht="12.75" customHeight="1">
      <c r="I1029" s="16"/>
      <c r="J1029" s="12"/>
      <c r="K1029" s="12"/>
    </row>
    <row r="1030" spans="9:11" ht="12.75" customHeight="1">
      <c r="I1030" s="16"/>
      <c r="J1030" s="12"/>
      <c r="K1030" s="12"/>
    </row>
    <row r="1031" spans="9:11" ht="12.75" customHeight="1">
      <c r="I1031" s="16"/>
      <c r="J1031" s="12"/>
      <c r="K1031" s="12"/>
    </row>
    <row r="1032" spans="9:11" ht="12.75" customHeight="1">
      <c r="I1032" s="16"/>
      <c r="J1032" s="12"/>
      <c r="K1032" s="12"/>
    </row>
    <row r="1033" spans="9:11" ht="12.75" customHeight="1">
      <c r="I1033" s="16"/>
      <c r="J1033" s="12"/>
      <c r="K1033" s="12"/>
    </row>
    <row r="1034" spans="9:11" ht="12.75" customHeight="1">
      <c r="I1034" s="16"/>
      <c r="J1034" s="12"/>
      <c r="K1034" s="12"/>
    </row>
    <row r="1035" spans="9:11" ht="12.75" customHeight="1">
      <c r="I1035" s="16"/>
      <c r="J1035" s="12"/>
      <c r="K1035" s="12"/>
    </row>
    <row r="1036" spans="9:11" ht="12.75" customHeight="1">
      <c r="I1036" s="16"/>
      <c r="J1036" s="12"/>
      <c r="K1036" s="12"/>
    </row>
    <row r="1037" spans="9:11" ht="12.75" customHeight="1">
      <c r="I1037" s="16"/>
      <c r="J1037" s="12"/>
      <c r="K1037" s="12"/>
    </row>
    <row r="1038" spans="9:11" ht="12.75" customHeight="1">
      <c r="I1038" s="16"/>
      <c r="J1038" s="12"/>
      <c r="K1038" s="12"/>
    </row>
    <row r="1039" spans="9:11" ht="12.75" customHeight="1">
      <c r="I1039" s="16"/>
      <c r="J1039" s="12"/>
      <c r="K1039" s="12"/>
    </row>
    <row r="1040" spans="9:11" ht="12.75" customHeight="1">
      <c r="I1040" s="16"/>
      <c r="J1040" s="12"/>
      <c r="K1040" s="12"/>
    </row>
    <row r="1041" spans="9:11" ht="12.75" customHeight="1">
      <c r="I1041" s="16"/>
      <c r="J1041" s="12"/>
      <c r="K1041" s="12"/>
    </row>
    <row r="1042" spans="9:11" ht="12.75" customHeight="1">
      <c r="I1042" s="16"/>
      <c r="J1042" s="12"/>
      <c r="K1042" s="12"/>
    </row>
    <row r="1043" spans="9:11" ht="12.75" customHeight="1">
      <c r="I1043" s="16"/>
      <c r="J1043" s="12"/>
      <c r="K1043" s="12"/>
    </row>
    <row r="1044" spans="9:11" ht="12.75" customHeight="1">
      <c r="I1044" s="16"/>
      <c r="J1044" s="12"/>
      <c r="K1044" s="12"/>
    </row>
    <row r="1045" spans="9:11" ht="12.75" customHeight="1">
      <c r="I1045" s="16"/>
      <c r="J1045" s="12"/>
      <c r="K1045" s="12"/>
    </row>
    <row r="1046" spans="9:11" ht="12.75" customHeight="1">
      <c r="I1046" s="16"/>
      <c r="J1046" s="12"/>
      <c r="K1046" s="12"/>
    </row>
    <row r="1047" spans="9:11" ht="12.75" customHeight="1">
      <c r="I1047" s="16"/>
      <c r="J1047" s="12"/>
      <c r="K1047" s="12"/>
    </row>
    <row r="1048" spans="9:11" ht="12.75" customHeight="1">
      <c r="I1048" s="16"/>
      <c r="J1048" s="12"/>
      <c r="K1048" s="12"/>
    </row>
    <row r="1049" spans="9:11" ht="12.75" customHeight="1">
      <c r="I1049" s="16"/>
      <c r="J1049" s="12"/>
      <c r="K1049" s="12"/>
    </row>
    <row r="1050" spans="9:11" ht="12.75" customHeight="1">
      <c r="I1050" s="16"/>
      <c r="J1050" s="12"/>
      <c r="K1050" s="12"/>
    </row>
    <row r="1051" spans="9:11" ht="12.75" customHeight="1">
      <c r="I1051" s="16"/>
      <c r="J1051" s="12"/>
      <c r="K1051" s="12"/>
    </row>
    <row r="1052" spans="9:11" ht="12.75" customHeight="1">
      <c r="I1052" s="16"/>
      <c r="J1052" s="12"/>
      <c r="K1052" s="12"/>
    </row>
    <row r="1053" spans="9:11" ht="12.75" customHeight="1">
      <c r="I1053" s="16"/>
      <c r="J1053" s="12"/>
      <c r="K1053" s="12"/>
    </row>
    <row r="1054" spans="9:11" ht="12.75" customHeight="1">
      <c r="I1054" s="16"/>
      <c r="J1054" s="12"/>
      <c r="K1054" s="12"/>
    </row>
    <row r="1055" spans="9:11" ht="12.75" customHeight="1">
      <c r="I1055" s="16"/>
      <c r="J1055" s="12"/>
      <c r="K1055" s="12"/>
    </row>
    <row r="1056" spans="9:11" ht="12.75" customHeight="1">
      <c r="I1056" s="16"/>
      <c r="J1056" s="12"/>
      <c r="K1056" s="12"/>
    </row>
    <row r="1057" spans="9:11" ht="12.75" customHeight="1">
      <c r="I1057" s="16"/>
      <c r="J1057" s="12"/>
      <c r="K1057" s="12"/>
    </row>
    <row r="1058" spans="9:11" ht="12.75" customHeight="1">
      <c r="I1058" s="16"/>
      <c r="J1058" s="12"/>
      <c r="K1058" s="12"/>
    </row>
    <row r="1059" spans="9:11" ht="12.75" customHeight="1">
      <c r="I1059" s="16"/>
      <c r="J1059" s="12"/>
      <c r="K1059" s="12"/>
    </row>
    <row r="1060" spans="9:11" ht="12.75" customHeight="1">
      <c r="I1060" s="16"/>
      <c r="J1060" s="12"/>
      <c r="K1060" s="12"/>
    </row>
    <row r="1061" spans="9:11" ht="12.75" customHeight="1">
      <c r="I1061" s="16"/>
      <c r="J1061" s="12"/>
      <c r="K1061" s="12"/>
    </row>
    <row r="1062" spans="9:11" ht="12.75" customHeight="1">
      <c r="I1062" s="16"/>
      <c r="J1062" s="12"/>
      <c r="K1062" s="12"/>
    </row>
    <row r="1063" spans="9:11" ht="12.75" customHeight="1">
      <c r="I1063" s="16"/>
      <c r="J1063" s="12"/>
      <c r="K1063" s="12"/>
    </row>
    <row r="1064" spans="9:11" ht="12.75" customHeight="1">
      <c r="I1064" s="16"/>
      <c r="J1064" s="12"/>
      <c r="K1064" s="12"/>
    </row>
    <row r="1065" spans="9:11" ht="12.75" customHeight="1">
      <c r="I1065" s="16"/>
      <c r="J1065" s="12"/>
      <c r="K1065" s="12"/>
    </row>
    <row r="1066" spans="9:11" ht="12.75" customHeight="1">
      <c r="I1066" s="16"/>
      <c r="J1066" s="12"/>
      <c r="K1066" s="12"/>
    </row>
    <row r="1067" spans="9:11" ht="12.75" customHeight="1">
      <c r="I1067" s="16"/>
      <c r="J1067" s="12"/>
      <c r="K1067" s="12"/>
    </row>
    <row r="1068" spans="9:11" ht="12.75" customHeight="1">
      <c r="I1068" s="16"/>
      <c r="J1068" s="12"/>
      <c r="K1068" s="12"/>
    </row>
    <row r="1069" spans="9:11" ht="12.75" customHeight="1">
      <c r="I1069" s="16"/>
      <c r="J1069" s="12"/>
      <c r="K1069" s="12"/>
    </row>
    <row r="1070" spans="9:11" ht="12.75" customHeight="1">
      <c r="I1070" s="16"/>
      <c r="J1070" s="12"/>
      <c r="K1070" s="12"/>
    </row>
    <row r="1071" spans="9:11" ht="12.75" customHeight="1">
      <c r="I1071" s="16"/>
      <c r="J1071" s="12"/>
      <c r="K1071" s="12"/>
    </row>
    <row r="1072" spans="9:11" ht="12.75" customHeight="1">
      <c r="I1072" s="16"/>
      <c r="J1072" s="12"/>
      <c r="K1072" s="12"/>
    </row>
    <row r="1073" spans="9:11" ht="12.75" customHeight="1">
      <c r="I1073" s="16"/>
      <c r="J1073" s="12"/>
      <c r="K1073" s="12"/>
    </row>
    <row r="1074" spans="9:11" ht="12.75" customHeight="1">
      <c r="I1074" s="16"/>
      <c r="J1074" s="12"/>
      <c r="K1074" s="12"/>
    </row>
    <row r="1075" spans="9:11" ht="12.75" customHeight="1">
      <c r="I1075" s="16"/>
      <c r="J1075" s="12"/>
      <c r="K1075" s="12"/>
    </row>
    <row r="1076" spans="9:11" ht="12.75" customHeight="1">
      <c r="I1076" s="16"/>
      <c r="J1076" s="12"/>
      <c r="K1076" s="12"/>
    </row>
    <row r="1077" spans="9:11" ht="12.75" customHeight="1">
      <c r="I1077" s="16"/>
      <c r="J1077" s="12"/>
      <c r="K1077" s="12"/>
    </row>
    <row r="1078" spans="9:11" ht="12.75" customHeight="1">
      <c r="I1078" s="16"/>
      <c r="J1078" s="12"/>
      <c r="K1078" s="12"/>
    </row>
    <row r="1079" spans="9:11" ht="12.75" customHeight="1">
      <c r="I1079" s="16"/>
      <c r="J1079" s="12"/>
      <c r="K1079" s="12"/>
    </row>
    <row r="1080" spans="9:11" ht="12.75" customHeight="1">
      <c r="I1080" s="16"/>
      <c r="J1080" s="12"/>
      <c r="K1080" s="12"/>
    </row>
    <row r="1081" spans="9:11" ht="12.75" customHeight="1">
      <c r="I1081" s="16"/>
      <c r="J1081" s="12"/>
      <c r="K1081" s="12"/>
    </row>
    <row r="1082" spans="9:11" ht="12.75" customHeight="1">
      <c r="I1082" s="16"/>
      <c r="J1082" s="12"/>
      <c r="K1082" s="12"/>
    </row>
    <row r="1083" spans="9:11" ht="12.75" customHeight="1">
      <c r="I1083" s="16"/>
      <c r="J1083" s="12"/>
      <c r="K1083" s="12"/>
    </row>
    <row r="1084" spans="9:11" ht="12.75" customHeight="1">
      <c r="I1084" s="16"/>
      <c r="J1084" s="12"/>
      <c r="K1084" s="12"/>
    </row>
    <row r="1085" spans="9:11" ht="12.75" customHeight="1">
      <c r="I1085" s="16"/>
      <c r="J1085" s="12"/>
      <c r="K1085" s="12"/>
    </row>
    <row r="1086" spans="9:11" ht="12.75" customHeight="1">
      <c r="I1086" s="16"/>
      <c r="J1086" s="12"/>
      <c r="K1086" s="12"/>
    </row>
    <row r="1087" spans="9:11" ht="12.75" customHeight="1">
      <c r="I1087" s="16"/>
      <c r="J1087" s="12"/>
      <c r="K1087" s="12"/>
    </row>
    <row r="1088" spans="9:11" ht="12.75" customHeight="1">
      <c r="I1088" s="16"/>
      <c r="J1088" s="12"/>
      <c r="K1088" s="12"/>
    </row>
    <row r="1089" spans="9:11" ht="12.75" customHeight="1">
      <c r="I1089" s="16"/>
      <c r="J1089" s="12"/>
      <c r="K1089" s="12"/>
    </row>
    <row r="1090" spans="9:11" ht="12.75" customHeight="1">
      <c r="I1090" s="16"/>
      <c r="J1090" s="12"/>
      <c r="K1090" s="12"/>
    </row>
    <row r="1091" spans="9:11" ht="12.75" customHeight="1">
      <c r="I1091" s="16"/>
      <c r="J1091" s="12"/>
      <c r="K1091" s="12"/>
    </row>
    <row r="1092" spans="9:11" ht="12.75" customHeight="1">
      <c r="I1092" s="16"/>
      <c r="J1092" s="12"/>
      <c r="K1092" s="12"/>
    </row>
    <row r="1093" spans="9:11" ht="12.75" customHeight="1">
      <c r="I1093" s="16"/>
      <c r="J1093" s="12"/>
      <c r="K1093" s="12"/>
    </row>
    <row r="1094" spans="9:11" ht="12.75" customHeight="1">
      <c r="I1094" s="16"/>
      <c r="J1094" s="12"/>
      <c r="K1094" s="12"/>
    </row>
    <row r="1095" spans="9:11" ht="12.75" customHeight="1">
      <c r="I1095" s="16"/>
      <c r="J1095" s="12"/>
      <c r="K1095" s="12"/>
    </row>
    <row r="1096" spans="9:11" ht="12.75" customHeight="1">
      <c r="I1096" s="16"/>
      <c r="J1096" s="12"/>
      <c r="K1096" s="12"/>
    </row>
    <row r="1097" spans="9:11" ht="12.75" customHeight="1">
      <c r="I1097" s="16"/>
      <c r="J1097" s="12"/>
      <c r="K1097" s="12"/>
    </row>
    <row r="1098" spans="9:11" ht="12.75" customHeight="1">
      <c r="I1098" s="16"/>
      <c r="J1098" s="12"/>
      <c r="K1098" s="12"/>
    </row>
    <row r="1099" spans="9:11" ht="12.75" customHeight="1">
      <c r="I1099" s="16"/>
      <c r="J1099" s="12"/>
      <c r="K1099" s="12"/>
    </row>
    <row r="1100" spans="9:11" ht="12.75" customHeight="1">
      <c r="I1100" s="16"/>
      <c r="J1100" s="12"/>
      <c r="K1100" s="12"/>
    </row>
    <row r="1101" spans="9:11" ht="12.75" customHeight="1">
      <c r="I1101" s="16"/>
      <c r="J1101" s="12"/>
      <c r="K1101" s="12"/>
    </row>
    <row r="1102" spans="9:11" ht="12.75" customHeight="1">
      <c r="I1102" s="16"/>
      <c r="J1102" s="12"/>
      <c r="K1102" s="12"/>
    </row>
    <row r="1103" spans="9:11" ht="12.75" customHeight="1">
      <c r="I1103" s="16"/>
      <c r="J1103" s="12"/>
      <c r="K1103" s="12"/>
    </row>
    <row r="1104" spans="9:11" ht="12.75" customHeight="1">
      <c r="I1104" s="16"/>
      <c r="J1104" s="12"/>
      <c r="K1104" s="12"/>
    </row>
    <row r="1105" spans="9:11" ht="12.75" customHeight="1">
      <c r="I1105" s="16"/>
      <c r="J1105" s="12"/>
      <c r="K1105" s="12"/>
    </row>
    <row r="1106" spans="9:11" ht="12.75" customHeight="1">
      <c r="I1106" s="16"/>
      <c r="J1106" s="12"/>
      <c r="K1106" s="12"/>
    </row>
    <row r="1107" spans="9:11" ht="12.75" customHeight="1">
      <c r="I1107" s="16"/>
      <c r="J1107" s="12"/>
      <c r="K1107" s="12"/>
    </row>
    <row r="1108" spans="9:11" ht="12.75" customHeight="1">
      <c r="I1108" s="16"/>
      <c r="J1108" s="12"/>
      <c r="K1108" s="12"/>
    </row>
    <row r="1109" spans="9:11" ht="12.75" customHeight="1">
      <c r="I1109" s="16"/>
      <c r="J1109" s="12"/>
      <c r="K1109" s="12"/>
    </row>
    <row r="1110" spans="9:11" ht="12.75" customHeight="1">
      <c r="I1110" s="16"/>
      <c r="J1110" s="12"/>
      <c r="K1110" s="12"/>
    </row>
    <row r="1111" spans="9:11" ht="12.75" customHeight="1">
      <c r="I1111" s="16"/>
      <c r="J1111" s="12"/>
      <c r="K1111" s="12"/>
    </row>
    <row r="1112" spans="9:11" ht="12.75" customHeight="1">
      <c r="I1112" s="16"/>
      <c r="J1112" s="12"/>
      <c r="K1112" s="12"/>
    </row>
    <row r="1113" spans="9:11" ht="12.75" customHeight="1">
      <c r="I1113" s="16"/>
      <c r="J1113" s="12"/>
      <c r="K1113" s="12"/>
    </row>
    <row r="1114" spans="9:11" ht="12.75" customHeight="1">
      <c r="I1114" s="16"/>
      <c r="J1114" s="12"/>
      <c r="K1114" s="12"/>
    </row>
    <row r="1115" spans="9:11" ht="12.75" customHeight="1">
      <c r="I1115" s="16"/>
      <c r="J1115" s="12"/>
      <c r="K1115" s="12"/>
    </row>
    <row r="1116" spans="9:11" ht="12.75" customHeight="1">
      <c r="I1116" s="16"/>
      <c r="J1116" s="12"/>
      <c r="K1116" s="12"/>
    </row>
    <row r="1117" spans="9:11" ht="12.75" customHeight="1">
      <c r="I1117" s="16"/>
      <c r="J1117" s="12"/>
      <c r="K1117" s="12"/>
    </row>
    <row r="1118" spans="9:11" ht="12.75" customHeight="1">
      <c r="I1118" s="16"/>
      <c r="J1118" s="12"/>
      <c r="K1118" s="12"/>
    </row>
    <row r="1119" spans="9:11" ht="12.75" customHeight="1">
      <c r="I1119" s="16"/>
      <c r="J1119" s="12"/>
      <c r="K1119" s="12"/>
    </row>
    <row r="1120" spans="9:11" ht="12.75" customHeight="1">
      <c r="I1120" s="16"/>
      <c r="J1120" s="12"/>
      <c r="K1120" s="12"/>
    </row>
    <row r="1121" spans="9:11" ht="12.75" customHeight="1">
      <c r="I1121" s="16"/>
      <c r="J1121" s="12"/>
      <c r="K1121" s="12"/>
    </row>
    <row r="1122" spans="9:11" ht="12.75" customHeight="1">
      <c r="I1122" s="16"/>
      <c r="J1122" s="12"/>
      <c r="K1122" s="12"/>
    </row>
    <row r="1123" spans="9:11" ht="12.75" customHeight="1">
      <c r="I1123" s="16"/>
      <c r="J1123" s="12"/>
      <c r="K1123" s="12"/>
    </row>
    <row r="1124" spans="9:11" ht="12.75" customHeight="1">
      <c r="I1124" s="16"/>
      <c r="J1124" s="12"/>
      <c r="K1124" s="12"/>
    </row>
    <row r="1125" spans="9:11" ht="12.75" customHeight="1">
      <c r="I1125" s="16"/>
      <c r="J1125" s="12"/>
      <c r="K1125" s="12"/>
    </row>
    <row r="1126" spans="9:11" ht="12.75" customHeight="1">
      <c r="I1126" s="16"/>
      <c r="J1126" s="12"/>
      <c r="K1126" s="12"/>
    </row>
    <row r="1127" spans="9:11" ht="12.75" customHeight="1">
      <c r="I1127" s="16"/>
      <c r="J1127" s="12"/>
      <c r="K1127" s="12"/>
    </row>
    <row r="1128" spans="9:11" ht="12.75" customHeight="1">
      <c r="I1128" s="16"/>
      <c r="J1128" s="12"/>
      <c r="K1128" s="12"/>
    </row>
    <row r="1129" spans="9:11" ht="12.75" customHeight="1">
      <c r="I1129" s="16"/>
      <c r="J1129" s="12"/>
      <c r="K1129" s="12"/>
    </row>
    <row r="1130" spans="9:11" ht="12.75" customHeight="1">
      <c r="I1130" s="16"/>
      <c r="J1130" s="12"/>
      <c r="K1130" s="12"/>
    </row>
    <row r="1131" spans="9:11" ht="12.75" customHeight="1">
      <c r="I1131" s="16"/>
      <c r="J1131" s="12"/>
      <c r="K1131" s="12"/>
    </row>
    <row r="1132" spans="9:11" ht="12.75" customHeight="1">
      <c r="I1132" s="16"/>
      <c r="J1132" s="12"/>
      <c r="K1132" s="12"/>
    </row>
    <row r="1133" spans="9:11" ht="12.75" customHeight="1">
      <c r="I1133" s="16"/>
      <c r="J1133" s="12"/>
      <c r="K1133" s="12"/>
    </row>
    <row r="1134" spans="9:11" ht="12.75" customHeight="1">
      <c r="I1134" s="16"/>
      <c r="J1134" s="12"/>
      <c r="K1134" s="12"/>
    </row>
    <row r="1135" spans="9:11" ht="12.75" customHeight="1">
      <c r="I1135" s="16"/>
      <c r="J1135" s="12"/>
      <c r="K1135" s="12"/>
    </row>
    <row r="1136" spans="9:11" ht="12.75" customHeight="1">
      <c r="I1136" s="16"/>
      <c r="J1136" s="12"/>
      <c r="K1136" s="12"/>
    </row>
    <row r="1137" spans="9:11" ht="12.75" customHeight="1">
      <c r="I1137" s="16"/>
      <c r="J1137" s="12"/>
      <c r="K1137" s="12"/>
    </row>
    <row r="1138" spans="9:11" ht="12.75" customHeight="1">
      <c r="I1138" s="16"/>
      <c r="J1138" s="12"/>
      <c r="K1138" s="12"/>
    </row>
    <row r="1139" spans="9:11" ht="12.75" customHeight="1">
      <c r="I1139" s="16"/>
      <c r="J1139" s="12"/>
      <c r="K1139" s="12"/>
    </row>
    <row r="1140" spans="9:11" ht="12.75" customHeight="1">
      <c r="I1140" s="16"/>
      <c r="J1140" s="12"/>
      <c r="K1140" s="12"/>
    </row>
    <row r="1141" spans="9:11" ht="12.75" customHeight="1">
      <c r="I1141" s="16"/>
      <c r="J1141" s="12"/>
      <c r="K1141" s="12"/>
    </row>
    <row r="1142" spans="9:11" ht="12.75" customHeight="1">
      <c r="I1142" s="16"/>
      <c r="J1142" s="12"/>
      <c r="K1142" s="12"/>
    </row>
    <row r="1143" spans="9:11" ht="12.75" customHeight="1">
      <c r="I1143" s="16"/>
      <c r="J1143" s="12"/>
      <c r="K1143" s="12"/>
    </row>
    <row r="1144" spans="9:11" ht="12.75" customHeight="1">
      <c r="I1144" s="16"/>
      <c r="J1144" s="12"/>
      <c r="K1144" s="12"/>
    </row>
    <row r="1145" spans="9:11" ht="12.75" customHeight="1">
      <c r="I1145" s="16"/>
      <c r="J1145" s="12"/>
      <c r="K1145" s="12"/>
    </row>
    <row r="1146" spans="9:11" ht="12.75" customHeight="1">
      <c r="I1146" s="16"/>
      <c r="J1146" s="12"/>
      <c r="K1146" s="12"/>
    </row>
    <row r="1147" spans="9:11" ht="12.75" customHeight="1">
      <c r="I1147" s="16"/>
      <c r="J1147" s="12"/>
      <c r="K1147" s="12"/>
    </row>
    <row r="1148" spans="9:11" ht="12.75" customHeight="1">
      <c r="I1148" s="16"/>
      <c r="J1148" s="12"/>
      <c r="K1148" s="12"/>
    </row>
    <row r="1149" spans="9:11" ht="12.75" customHeight="1">
      <c r="I1149" s="16"/>
      <c r="J1149" s="12"/>
      <c r="K1149" s="12"/>
    </row>
    <row r="1150" spans="9:11" ht="12.75" customHeight="1">
      <c r="I1150" s="16"/>
      <c r="J1150" s="12"/>
      <c r="K1150" s="12"/>
    </row>
    <row r="1151" spans="9:11" ht="12.75" customHeight="1">
      <c r="I1151" s="16"/>
      <c r="J1151" s="12"/>
      <c r="K1151" s="12"/>
    </row>
    <row r="1152" spans="9:11" ht="12.75" customHeight="1">
      <c r="I1152" s="16"/>
      <c r="J1152" s="12"/>
      <c r="K1152" s="12"/>
    </row>
    <row r="1153" spans="9:11" ht="12.75" customHeight="1">
      <c r="I1153" s="16"/>
      <c r="J1153" s="12"/>
      <c r="K1153" s="12"/>
    </row>
    <row r="1154" spans="9:11" ht="12.75" customHeight="1">
      <c r="I1154" s="16"/>
      <c r="J1154" s="12"/>
      <c r="K1154" s="12"/>
    </row>
    <row r="1155" spans="9:11" ht="12.75" customHeight="1">
      <c r="I1155" s="16"/>
      <c r="J1155" s="12"/>
      <c r="K1155" s="12"/>
    </row>
    <row r="1156" spans="9:11" ht="12.75" customHeight="1">
      <c r="I1156" s="16"/>
      <c r="J1156" s="12"/>
      <c r="K1156" s="12"/>
    </row>
    <row r="1157" spans="9:11" ht="12.75" customHeight="1">
      <c r="I1157" s="16"/>
      <c r="J1157" s="12"/>
      <c r="K1157" s="12"/>
    </row>
    <row r="1158" spans="9:11" ht="12.75" customHeight="1">
      <c r="I1158" s="16"/>
      <c r="J1158" s="12"/>
      <c r="K1158" s="12"/>
    </row>
    <row r="1159" spans="9:11" ht="12.75" customHeight="1">
      <c r="I1159" s="16"/>
      <c r="J1159" s="12"/>
      <c r="K1159" s="12"/>
    </row>
    <row r="1160" spans="9:11" ht="12.75" customHeight="1">
      <c r="I1160" s="16"/>
      <c r="J1160" s="12"/>
      <c r="K1160" s="12"/>
    </row>
    <row r="1161" spans="9:11" ht="12.75" customHeight="1">
      <c r="I1161" s="16"/>
      <c r="J1161" s="12"/>
      <c r="K1161" s="12"/>
    </row>
    <row r="1162" spans="9:11" ht="12.75" customHeight="1">
      <c r="I1162" s="16"/>
      <c r="J1162" s="12"/>
      <c r="K1162" s="12"/>
    </row>
    <row r="1163" spans="9:11" ht="12.75" customHeight="1">
      <c r="I1163" s="16"/>
      <c r="J1163" s="12"/>
      <c r="K1163" s="12"/>
    </row>
    <row r="1164" spans="9:11" ht="12.75" customHeight="1">
      <c r="I1164" s="16"/>
      <c r="J1164" s="12"/>
      <c r="K1164" s="12"/>
    </row>
    <row r="1165" spans="9:11" ht="12.75" customHeight="1">
      <c r="I1165" s="16"/>
      <c r="J1165" s="12"/>
      <c r="K1165" s="12"/>
    </row>
    <row r="1166" spans="9:11" ht="12.75" customHeight="1">
      <c r="I1166" s="16"/>
      <c r="J1166" s="12"/>
      <c r="K1166" s="12"/>
    </row>
    <row r="1167" spans="9:11" ht="12.75" customHeight="1">
      <c r="I1167" s="16"/>
      <c r="J1167" s="12"/>
      <c r="K1167" s="12"/>
    </row>
    <row r="1168" spans="9:11" ht="12.75" customHeight="1">
      <c r="I1168" s="16"/>
      <c r="J1168" s="12"/>
      <c r="K1168" s="12"/>
    </row>
    <row r="1169" spans="9:11" ht="12.75" customHeight="1">
      <c r="I1169" s="16"/>
      <c r="J1169" s="12"/>
      <c r="K1169" s="12"/>
    </row>
    <row r="1170" spans="9:11" ht="12.75" customHeight="1">
      <c r="I1170" s="16"/>
      <c r="J1170" s="12"/>
      <c r="K1170" s="12"/>
    </row>
    <row r="1171" spans="9:11" ht="12.75" customHeight="1">
      <c r="I1171" s="16"/>
      <c r="J1171" s="12"/>
      <c r="K1171" s="12"/>
    </row>
    <row r="1172" spans="9:11" ht="12.75" customHeight="1">
      <c r="I1172" s="16"/>
      <c r="J1172" s="12"/>
      <c r="K1172" s="12"/>
    </row>
    <row r="1173" spans="9:11" ht="12.75" customHeight="1">
      <c r="I1173" s="16"/>
      <c r="J1173" s="12"/>
      <c r="K1173" s="12"/>
    </row>
    <row r="1174" spans="9:11" ht="12.75" customHeight="1">
      <c r="I1174" s="16"/>
      <c r="J1174" s="12"/>
      <c r="K1174" s="12"/>
    </row>
    <row r="1175" spans="9:11" ht="12.75" customHeight="1">
      <c r="I1175" s="16"/>
      <c r="J1175" s="12"/>
      <c r="K1175" s="12"/>
    </row>
    <row r="1176" spans="9:11" ht="12.75" customHeight="1">
      <c r="I1176" s="16"/>
      <c r="J1176" s="12"/>
      <c r="K1176" s="12"/>
    </row>
    <row r="1177" spans="9:11" ht="12.75" customHeight="1">
      <c r="I1177" s="16"/>
      <c r="J1177" s="12"/>
      <c r="K1177" s="12"/>
    </row>
    <row r="1178" spans="9:11" ht="12.75" customHeight="1">
      <c r="I1178" s="16"/>
      <c r="J1178" s="12"/>
      <c r="K1178" s="12"/>
    </row>
    <row r="1179" spans="9:11" ht="12.75" customHeight="1">
      <c r="I1179" s="16"/>
      <c r="J1179" s="12"/>
      <c r="K1179" s="12"/>
    </row>
    <row r="1180" spans="9:11" ht="12.75" customHeight="1">
      <c r="I1180" s="16"/>
      <c r="J1180" s="12"/>
      <c r="K1180" s="12"/>
    </row>
    <row r="1181" spans="9:11" ht="12.75" customHeight="1">
      <c r="I1181" s="16"/>
      <c r="J1181" s="12"/>
      <c r="K1181" s="12"/>
    </row>
    <row r="1182" spans="9:11" ht="12.75" customHeight="1">
      <c r="I1182" s="16"/>
      <c r="J1182" s="12"/>
      <c r="K1182" s="12"/>
    </row>
    <row r="1183" spans="9:11" ht="12.75" customHeight="1">
      <c r="I1183" s="16"/>
      <c r="J1183" s="12"/>
      <c r="K1183" s="12"/>
    </row>
    <row r="1184" spans="9:11" ht="12.75" customHeight="1">
      <c r="I1184" s="16"/>
      <c r="J1184" s="12"/>
      <c r="K1184" s="12"/>
    </row>
    <row r="1185" spans="9:11" ht="12.75" customHeight="1">
      <c r="I1185" s="16"/>
      <c r="J1185" s="12"/>
      <c r="K1185" s="12"/>
    </row>
    <row r="1186" spans="9:11" ht="12.75" customHeight="1">
      <c r="I1186" s="16"/>
      <c r="J1186" s="12"/>
      <c r="K1186" s="12"/>
    </row>
    <row r="1187" spans="9:11" ht="12.75" customHeight="1">
      <c r="I1187" s="16"/>
      <c r="J1187" s="12"/>
      <c r="K1187" s="12"/>
    </row>
    <row r="1188" spans="9:11" ht="12.75" customHeight="1">
      <c r="I1188" s="16"/>
      <c r="J1188" s="12"/>
      <c r="K1188" s="12"/>
    </row>
    <row r="1189" spans="9:11" ht="12.75" customHeight="1">
      <c r="I1189" s="16"/>
      <c r="J1189" s="12"/>
      <c r="K1189" s="12"/>
    </row>
    <row r="1190" spans="9:11" ht="12.75" customHeight="1">
      <c r="I1190" s="16"/>
      <c r="J1190" s="12"/>
      <c r="K1190" s="12"/>
    </row>
    <row r="1191" spans="9:11" ht="12.75" customHeight="1">
      <c r="I1191" s="16"/>
      <c r="J1191" s="12"/>
      <c r="K1191" s="12"/>
    </row>
    <row r="1192" spans="9:11" ht="12.75" customHeight="1">
      <c r="I1192" s="16"/>
      <c r="J1192" s="12"/>
      <c r="K1192" s="12"/>
    </row>
    <row r="1193" spans="9:11" ht="12.75" customHeight="1">
      <c r="I1193" s="16"/>
      <c r="J1193" s="12"/>
      <c r="K1193" s="12"/>
    </row>
    <row r="1194" spans="9:11" ht="12.75" customHeight="1">
      <c r="I1194" s="16"/>
      <c r="J1194" s="12"/>
      <c r="K1194" s="12"/>
    </row>
    <row r="1195" spans="9:11" ht="12.75" customHeight="1">
      <c r="I1195" s="16"/>
      <c r="J1195" s="12"/>
      <c r="K1195" s="12"/>
    </row>
  </sheetData>
  <customSheetViews>
    <customSheetView guid="{BCC6E250-BE62-4BDD-B690-C1A625D8B144}" scale="75" showPageBreaks="1" printArea="1" hiddenColumns="1" view="pageBreakPreview" showRuler="0" topLeftCell="A8">
      <selection sqref="A1:E46"/>
      <colBreaks count="1" manualBreakCount="1">
        <brk id="4" max="1048575" man="1"/>
      </colBreaks>
      <pageMargins left="0.2" right="0.2" top="1.19" bottom="0.69" header="0.25" footer="0.25"/>
      <printOptions horizontalCentered="1"/>
      <pageSetup scale="85" firstPageNumber="20" orientation="portrait" r:id="rId1"/>
      <headerFooter alignWithMargins="0">
        <oddHeader>&amp;L&amp;"Garamond,Regular"&amp;D &amp;T&amp;C
&amp;"Garamond,Bold"&amp;16Attachment H-1B
Operating Budget
Talento Bilingue de Houston&amp;R&amp;"Garamond,Regular"City of Houston
Operations and Maintenance RFP</oddHeader>
        <oddFooter xml:space="preserve">&amp;R&amp;"Garamond,Regular"&amp;9Page 16
</oddFooter>
      </headerFooter>
    </customSheetView>
  </customSheetViews>
  <phoneticPr fontId="0" type="noConversion"/>
  <printOptions horizontalCentered="1" verticalCentered="1"/>
  <pageMargins left="0.2" right="0.2" top="1.44" bottom="0.69" header="0.5" footer="0.25"/>
  <pageSetup scale="95" firstPageNumber="20" orientation="portrait" r:id="rId2"/>
  <headerFooter alignWithMargins="0">
    <oddHeader>&amp;L&amp;9&amp;D &amp;T&amp;C&amp;"Garamond,Regular"&amp;16
&amp;"Garamond,Bold"Attachment H-1B
Operating Budget
Talento Bilingue de Houston&amp;R&amp;9Houston First Corporation
Operations and Maintenance RFP</oddHeader>
    <oddFooter xml:space="preserve">&amp;R&amp;9Page 24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193"/>
  <sheetViews>
    <sheetView tabSelected="1" view="pageLayout" zoomScale="120" zoomScaleNormal="100" zoomScaleSheetLayoutView="100" zoomScalePageLayoutView="120" workbookViewId="0">
      <selection activeCell="D25" sqref="D25:E25"/>
    </sheetView>
  </sheetViews>
  <sheetFormatPr defaultRowHeight="12.75" customHeight="1"/>
  <cols>
    <col min="1" max="1" width="20.85546875" style="1" customWidth="1"/>
    <col min="2" max="2" width="33.28515625" style="19" customWidth="1"/>
    <col min="3" max="3" width="2.28515625" style="17" customWidth="1"/>
    <col min="4" max="4" width="18.28515625" style="4" customWidth="1"/>
    <col min="5" max="5" width="17.85546875" style="6" customWidth="1"/>
    <col min="6" max="7" width="18.7109375" style="6" customWidth="1"/>
    <col min="8" max="9" width="18.85546875" style="6" customWidth="1"/>
    <col min="10" max="15" width="0" style="7" hidden="1" customWidth="1"/>
    <col min="16" max="16384" width="9.140625" style="7"/>
  </cols>
  <sheetData>
    <row r="2" spans="1:12" ht="12.75" customHeight="1">
      <c r="B2" s="2"/>
      <c r="C2" s="3"/>
    </row>
    <row r="3" spans="1:12" ht="10.5" customHeight="1"/>
    <row r="4" spans="1:12" ht="33.75" customHeight="1">
      <c r="A4" s="382" t="s">
        <v>83</v>
      </c>
      <c r="B4" s="382" t="s">
        <v>0</v>
      </c>
      <c r="C4" s="382"/>
      <c r="D4" s="383" t="s">
        <v>82</v>
      </c>
      <c r="E4" s="9"/>
      <c r="F4" s="9"/>
      <c r="G4" s="10"/>
      <c r="H4" s="10"/>
      <c r="I4" s="11"/>
      <c r="J4" s="4"/>
      <c r="K4" s="12"/>
      <c r="L4" s="13"/>
    </row>
    <row r="5" spans="1:12" ht="17.25" customHeight="1">
      <c r="A5" s="385"/>
      <c r="B5" s="386"/>
      <c r="C5" s="386"/>
      <c r="D5" s="387"/>
      <c r="E5" s="9"/>
      <c r="F5" s="9"/>
      <c r="G5" s="10"/>
      <c r="H5" s="10"/>
      <c r="I5" s="11"/>
      <c r="J5" s="4"/>
      <c r="K5" s="12"/>
      <c r="L5" s="13"/>
    </row>
    <row r="6" spans="1:12" ht="15">
      <c r="A6" s="389">
        <v>41000</v>
      </c>
      <c r="B6" s="390" t="s">
        <v>3</v>
      </c>
      <c r="C6" s="386"/>
      <c r="D6" s="391"/>
      <c r="E6" s="5"/>
      <c r="F6" s="5"/>
      <c r="G6" s="14"/>
      <c r="H6" s="15"/>
      <c r="I6" s="16"/>
      <c r="J6" s="12"/>
      <c r="K6" s="12"/>
    </row>
    <row r="7" spans="1:12" ht="14.25">
      <c r="A7" s="393">
        <v>41300</v>
      </c>
      <c r="B7" s="394" t="s">
        <v>4</v>
      </c>
      <c r="C7" s="395"/>
      <c r="D7" s="442">
        <v>0</v>
      </c>
      <c r="E7" s="5"/>
      <c r="F7" s="5"/>
      <c r="G7" s="14"/>
      <c r="H7" s="15"/>
      <c r="I7" s="16"/>
      <c r="J7" s="12"/>
      <c r="K7" s="12"/>
    </row>
    <row r="8" spans="1:12" ht="14.25">
      <c r="A8" s="393">
        <v>41400</v>
      </c>
      <c r="B8" s="394" t="s">
        <v>5</v>
      </c>
      <c r="C8" s="395"/>
      <c r="D8" s="442">
        <v>0</v>
      </c>
      <c r="E8" s="5"/>
      <c r="F8" s="5"/>
      <c r="G8" s="14"/>
      <c r="H8" s="15"/>
      <c r="I8" s="16"/>
      <c r="J8" s="12"/>
      <c r="K8" s="12"/>
    </row>
    <row r="9" spans="1:12" ht="14.25">
      <c r="A9" s="393">
        <v>41500</v>
      </c>
      <c r="B9" s="394" t="s">
        <v>6</v>
      </c>
      <c r="C9" s="395"/>
      <c r="D9" s="442">
        <f>+'H-1B GRBCC'!D9+'H-1B Convention District Garage'!D9+'H-1B Tundra Garage'!D9+'H-1B Wortham Theater'!D9+'H-1B Jones Hall'!D9+'H-1B T.D. Parking'!D9+'H-1B Houston First Outdoors'!D9+'H-1B MOT'!D9+'H-1B HCA'!D9+'H-1B Sunset Coffee Building'!D9+'H-1B Talento Bilingue'!D9</f>
        <v>0</v>
      </c>
      <c r="E9" s="5"/>
      <c r="F9" s="5"/>
      <c r="G9" s="14"/>
      <c r="H9" s="15"/>
      <c r="I9" s="16"/>
      <c r="J9" s="12"/>
      <c r="K9" s="12"/>
    </row>
    <row r="10" spans="1:12" ht="14.25">
      <c r="A10" s="393">
        <v>41600</v>
      </c>
      <c r="B10" s="394" t="s">
        <v>7</v>
      </c>
      <c r="C10" s="395"/>
      <c r="D10" s="442">
        <f>+'H-1B GRBCC'!D10+'H-1B Convention District Garage'!D10+'H-1B Tundra Garage'!D10+'H-1B Wortham Theater'!D10+'H-1B Jones Hall'!D10+'H-1B T.D. Parking'!D10+'H-1B Houston First Outdoors'!D10+'H-1B MOT'!D10+'H-1B HCA'!D10+'H-1B Sunset Coffee Building'!D10+'H-1B Talento Bilingue'!D10</f>
        <v>0</v>
      </c>
      <c r="E10" s="5"/>
      <c r="F10" s="5"/>
      <c r="G10" s="14"/>
      <c r="H10" s="15"/>
      <c r="I10" s="16"/>
      <c r="J10" s="12"/>
      <c r="K10" s="12"/>
    </row>
    <row r="11" spans="1:12" ht="14.25">
      <c r="A11" s="393">
        <v>41700</v>
      </c>
      <c r="B11" s="394" t="s">
        <v>8</v>
      </c>
      <c r="C11" s="395"/>
      <c r="D11" s="442">
        <v>0</v>
      </c>
      <c r="E11" s="5"/>
      <c r="F11" s="5"/>
      <c r="G11" s="14"/>
      <c r="H11" s="15"/>
      <c r="I11" s="16"/>
      <c r="J11" s="12"/>
      <c r="K11" s="12"/>
    </row>
    <row r="12" spans="1:12" ht="14.25">
      <c r="A12" s="393">
        <v>41800</v>
      </c>
      <c r="B12" s="394" t="s">
        <v>9</v>
      </c>
      <c r="C12" s="395"/>
      <c r="D12" s="442">
        <f>+'H-1B GRBCC'!D12+'H-1B Convention District Garage'!D12+'H-1B Tundra Garage'!D12+'H-1B Wortham Theater'!D12+'H-1B Jones Hall'!D12+'H-1B T.D. Parking'!D12+'H-1B Houston First Outdoors'!D12+'H-1B MOT'!D12+'H-1B HCA'!D12+'H-1B Sunset Coffee Building'!D12+'H-1B Talento Bilingue'!D12</f>
        <v>0</v>
      </c>
      <c r="E12" s="5"/>
      <c r="F12" s="5"/>
      <c r="G12" s="14"/>
      <c r="H12" s="15"/>
      <c r="I12" s="16"/>
      <c r="J12" s="12"/>
      <c r="K12" s="12"/>
    </row>
    <row r="13" spans="1:12" ht="14.25">
      <c r="A13" s="393">
        <v>41850</v>
      </c>
      <c r="B13" s="394" t="s">
        <v>10</v>
      </c>
      <c r="C13" s="395"/>
      <c r="D13" s="442">
        <f>+'H-1B GRBCC'!D13+'H-1B Convention District Garage'!D13+'H-1B Tundra Garage'!D13+'H-1B Wortham Theater'!D13+'H-1B Jones Hall'!D13+'H-1B T.D. Parking'!D13+'H-1B Houston First Outdoors'!D13+'H-1B MOT'!D13+'H-1B HCA'!D13+'H-1B Sunset Coffee Building'!D13+'H-1B Talento Bilingue'!D13</f>
        <v>0</v>
      </c>
      <c r="E13" s="5"/>
      <c r="F13" s="5"/>
      <c r="G13" s="14"/>
      <c r="H13" s="18"/>
      <c r="I13" s="16"/>
      <c r="J13" s="12"/>
      <c r="K13" s="12"/>
    </row>
    <row r="14" spans="1:12" ht="14.25">
      <c r="A14" s="393">
        <v>41900</v>
      </c>
      <c r="B14" s="394" t="s">
        <v>11</v>
      </c>
      <c r="C14" s="395"/>
      <c r="D14" s="442">
        <v>0</v>
      </c>
      <c r="E14" s="5"/>
      <c r="F14" s="5"/>
      <c r="G14" s="14"/>
      <c r="H14" s="15"/>
      <c r="I14" s="16"/>
      <c r="J14" s="12"/>
      <c r="K14" s="12"/>
      <c r="L14" s="14"/>
    </row>
    <row r="15" spans="1:12" ht="15">
      <c r="A15" s="399"/>
      <c r="B15" s="441" t="s">
        <v>149</v>
      </c>
      <c r="C15" s="395"/>
      <c r="D15" s="401">
        <f>SUM(D7:D14)</f>
        <v>0</v>
      </c>
      <c r="E15" s="5"/>
      <c r="F15" s="5"/>
      <c r="G15" s="14"/>
      <c r="H15" s="15"/>
      <c r="I15" s="16"/>
      <c r="J15" s="12"/>
      <c r="K15" s="12"/>
      <c r="L15" s="14"/>
    </row>
    <row r="16" spans="1:12" ht="14.25">
      <c r="A16" s="393">
        <v>41100</v>
      </c>
      <c r="B16" s="394" t="s">
        <v>2</v>
      </c>
      <c r="C16" s="395"/>
      <c r="D16" s="442">
        <f>+'H-1B GRBCC'!D16+'H-1B Convention District Garage'!D16+'H-1B Tundra Garage'!D16+'H-1B Wortham Theater'!D16+'H-1B Jones Hall'!D16+'H-1B Houston First Outdoors'!D16+'H-1B T.D. Parking'!D16+'H-1B MOT'!D16+'H-1B HCA'!D16+'H-1B Sunset Coffee Building'!D16+'H-1B Talento Bilingue'!D16</f>
        <v>0</v>
      </c>
      <c r="E16" s="5"/>
      <c r="F16" s="5"/>
      <c r="G16" s="14"/>
      <c r="H16" s="15"/>
      <c r="I16" s="16"/>
      <c r="J16" s="12"/>
      <c r="K16" s="12"/>
    </row>
    <row r="17" spans="1:12" ht="15">
      <c r="A17" s="399"/>
      <c r="B17" s="390" t="s">
        <v>12</v>
      </c>
      <c r="C17" s="395"/>
      <c r="D17" s="401">
        <f>SUM(D15:D16)</f>
        <v>0</v>
      </c>
      <c r="E17" s="21"/>
      <c r="G17" s="14"/>
      <c r="I17" s="16"/>
      <c r="J17" s="12"/>
      <c r="K17" s="12"/>
    </row>
    <row r="18" spans="1:12" ht="14.25">
      <c r="A18" s="399"/>
      <c r="B18" s="403"/>
      <c r="C18" s="395"/>
      <c r="D18" s="391"/>
      <c r="E18" s="21"/>
      <c r="G18" s="14"/>
      <c r="I18" s="16"/>
      <c r="J18" s="12"/>
      <c r="K18" s="12"/>
    </row>
    <row r="19" spans="1:12" ht="15">
      <c r="A19" s="389">
        <v>45000</v>
      </c>
      <c r="B19" s="404" t="s">
        <v>13</v>
      </c>
      <c r="C19" s="386"/>
      <c r="D19" s="391"/>
      <c r="E19" s="21"/>
      <c r="G19" s="14"/>
      <c r="I19" s="16"/>
      <c r="J19" s="12"/>
      <c r="K19" s="12"/>
    </row>
    <row r="20" spans="1:12" ht="14.25">
      <c r="A20" s="393">
        <v>45200</v>
      </c>
      <c r="B20" s="394" t="s">
        <v>14</v>
      </c>
      <c r="C20" s="395"/>
      <c r="D20" s="442">
        <v>0</v>
      </c>
      <c r="E20" s="5"/>
      <c r="F20" s="5"/>
      <c r="G20" s="14"/>
      <c r="H20" s="15"/>
      <c r="I20" s="16"/>
      <c r="J20" s="12"/>
      <c r="K20" s="12"/>
    </row>
    <row r="21" spans="1:12" ht="14.25">
      <c r="A21" s="393">
        <v>45300</v>
      </c>
      <c r="B21" s="394" t="s">
        <v>15</v>
      </c>
      <c r="C21" s="395"/>
      <c r="D21" s="405">
        <f>+D22+D23</f>
        <v>0</v>
      </c>
      <c r="E21" s="5"/>
      <c r="F21" s="5"/>
      <c r="G21" s="14"/>
      <c r="H21" s="15"/>
      <c r="I21" s="16"/>
      <c r="J21" s="12"/>
      <c r="K21" s="12"/>
    </row>
    <row r="22" spans="1:12" ht="14.25">
      <c r="A22" s="393">
        <v>45310</v>
      </c>
      <c r="B22" s="406" t="s">
        <v>16</v>
      </c>
      <c r="C22" s="395"/>
      <c r="D22" s="442">
        <v>0</v>
      </c>
      <c r="E22" s="5"/>
      <c r="F22" s="5"/>
      <c r="G22" s="14"/>
      <c r="H22" s="15"/>
      <c r="I22" s="16"/>
      <c r="J22" s="12"/>
      <c r="K22" s="12"/>
    </row>
    <row r="23" spans="1:12" ht="14.25">
      <c r="A23" s="393">
        <v>45320</v>
      </c>
      <c r="B23" s="406" t="s">
        <v>17</v>
      </c>
      <c r="C23" s="395"/>
      <c r="D23" s="442">
        <f>+'H-1B GRBCC'!D23+'H-1B Convention District Garage'!D23+'H-1B Tundra Garage'!D23+'H-1B Wortham Theater'!D23+'H-1B Jones Hall'!D23+'H-1B Houston First Outdoors'!D23+'H-1B T.D. Parking'!D23+'H-1B MOT'!D23+'H-1B HCA'!D23+'H-1B Sunset Coffee Building'!D23+'H-1B Talento Bilingue'!D23</f>
        <v>0</v>
      </c>
      <c r="E23" s="5"/>
      <c r="F23" s="5"/>
      <c r="G23" s="14"/>
      <c r="H23" s="15"/>
      <c r="I23" s="16"/>
      <c r="J23" s="12"/>
      <c r="K23" s="12"/>
    </row>
    <row r="24" spans="1:12" ht="14.25">
      <c r="A24" s="393">
        <v>45400</v>
      </c>
      <c r="B24" s="394" t="s">
        <v>18</v>
      </c>
      <c r="C24" s="395"/>
      <c r="D24" s="442">
        <f>+'H-1B GRBCC'!D24+'H-1B Convention District Garage'!D24+'H-1B Tundra Garage'!D24+'H-1B Wortham Theater'!D24+'H-1B Jones Hall'!D24+'H-1B Houston First Outdoors'!D24+'H-1B T.D. Parking'!D24+'H-1B MOT'!D24+'H-1B HCA'!D24+'H-1B Sunset Coffee Building'!D24+'H-1B Talento Bilingue'!D24</f>
        <v>0</v>
      </c>
      <c r="E24" s="5"/>
      <c r="F24" s="5"/>
      <c r="G24" s="14"/>
      <c r="H24" s="18"/>
      <c r="I24" s="16"/>
      <c r="J24" s="12"/>
      <c r="K24" s="12"/>
    </row>
    <row r="25" spans="1:12" ht="14.25">
      <c r="A25" s="393">
        <v>45500</v>
      </c>
      <c r="B25" s="394" t="s">
        <v>19</v>
      </c>
      <c r="C25" s="395"/>
      <c r="D25" s="442">
        <f>+'H-1B GRBCC'!D25+'H-1B Convention District Garage'!D25+'H-1B Tundra Garage'!D25+'H-1B Wortham Theater'!D25+'H-1B Jones Hall'!D25+'H-1B Houston First Outdoors'!D25+'H-1B T.D. Parking'!D25+'H-1B MOT'!D25+'H-1B HCA'!D25+'H-1B Sunset Coffee Building'!D25+'H-1B Talento Bilingue'!D25</f>
        <v>0</v>
      </c>
      <c r="E25" s="5"/>
      <c r="F25" s="5"/>
      <c r="G25" s="14"/>
      <c r="H25" s="15"/>
      <c r="I25" s="16"/>
      <c r="J25" s="12"/>
      <c r="K25" s="12"/>
      <c r="L25" s="22"/>
    </row>
    <row r="26" spans="1:12" ht="14.25">
      <c r="A26" s="393">
        <v>45600</v>
      </c>
      <c r="B26" s="394" t="s">
        <v>20</v>
      </c>
      <c r="C26" s="395"/>
      <c r="D26" s="442">
        <f>+'H-1B GRBCC'!D26+'H-1B Convention District Garage'!D26+'H-1B Tundra Garage'!D26+'H-1B Wortham Theater'!D26+'H-1B Jones Hall'!D26+'H-1B Houston First Outdoors'!D26+'H-1B T.D. Parking'!D26+'H-1B MOT'!D26+'H-1B HCA'!D26+'H-1B Sunset Coffee Building'!D26+'H-1B Talento Bilingue'!D26</f>
        <v>0</v>
      </c>
      <c r="E26" s="5"/>
      <c r="F26" s="5"/>
      <c r="G26" s="14"/>
      <c r="H26" s="18"/>
      <c r="I26" s="16"/>
      <c r="J26" s="12"/>
      <c r="K26" s="12"/>
      <c r="L26" s="23"/>
    </row>
    <row r="27" spans="1:12" s="32" customFormat="1" ht="14.25">
      <c r="A27" s="393">
        <v>45700</v>
      </c>
      <c r="B27" s="394" t="s">
        <v>21</v>
      </c>
      <c r="C27" s="395"/>
      <c r="D27" s="442">
        <f>+'H-1B GRBCC'!D27+'H-1B Convention District Garage'!D27+'H-1B Tundra Garage'!D27+'H-1B Wortham Theater'!D27+'H-1B Jones Hall'!D27+'H-1B Houston First Outdoors'!D27+'H-1B T.D. Parking'!D27+'H-1B MOT'!D27+'H-1B HCA'!D27+'H-1B Sunset Coffee Building'!D27+'H-1B Talento Bilingue'!D27</f>
        <v>0</v>
      </c>
      <c r="E27" s="21"/>
      <c r="F27" s="6"/>
      <c r="G27" s="14"/>
      <c r="H27" s="6"/>
      <c r="I27" s="16"/>
      <c r="J27" s="30"/>
      <c r="K27" s="30"/>
      <c r="L27" s="31"/>
    </row>
    <row r="28" spans="1:12" ht="14.25">
      <c r="A28" s="393">
        <v>45800</v>
      </c>
      <c r="B28" s="394" t="s">
        <v>22</v>
      </c>
      <c r="C28" s="395"/>
      <c r="D28" s="442">
        <f>+'H-1B GRBCC'!D28+'H-1B Convention District Garage'!D28+'H-1B Tundra Garage'!D28+'H-1B Wortham Theater'!D28+'H-1B Jones Hall'!D28+'H-1B Houston First Outdoors'!D28+'H-1B T.D. Parking'!D28+'H-1B MOT'!D28+'H-1B HCA'!D28+'H-1B Sunset Coffee Building'!D28+'H-1B Talento Bilingue'!D28</f>
        <v>0</v>
      </c>
      <c r="E28" s="5"/>
      <c r="F28" s="5"/>
      <c r="G28" s="14"/>
      <c r="H28" s="15"/>
      <c r="I28" s="16"/>
      <c r="J28" s="12"/>
      <c r="K28" s="12"/>
      <c r="L28" s="23"/>
    </row>
    <row r="29" spans="1:12" ht="15">
      <c r="A29" s="399"/>
      <c r="B29" s="441" t="s">
        <v>149</v>
      </c>
      <c r="C29" s="395"/>
      <c r="D29" s="401">
        <f>+D20+D21+D24+D25+D26+D27+D28</f>
        <v>0</v>
      </c>
      <c r="E29" s="5"/>
      <c r="F29" s="5"/>
      <c r="G29" s="14"/>
      <c r="H29" s="15"/>
      <c r="I29" s="16"/>
      <c r="J29" s="12"/>
      <c r="K29" s="12"/>
      <c r="L29" s="23"/>
    </row>
    <row r="30" spans="1:12" ht="14.25">
      <c r="A30" s="393">
        <v>45100</v>
      </c>
      <c r="B30" s="394" t="s">
        <v>2</v>
      </c>
      <c r="C30" s="395"/>
      <c r="D30" s="442">
        <f>+'H-1B GRBCC'!D30+'H-1B Convention District Garage'!D30+'H-1B Tundra Garage'!D30+'H-1B Wortham Theater'!D30+'H-1B Jones Hall'!D30+'H-1B Houston First Outdoors'!D30+'H-1B T.D. Parking'!D30+'H-1B MOT'!D30+'H-1B HCA'!D30+'H-1B Sunset Coffee Building'!D30+'H-1B Talento Bilingue'!D30</f>
        <v>0</v>
      </c>
      <c r="E30" s="21"/>
      <c r="G30" s="14"/>
      <c r="I30" s="16"/>
      <c r="J30" s="12"/>
      <c r="K30" s="12"/>
    </row>
    <row r="31" spans="1:12" ht="15">
      <c r="A31" s="399"/>
      <c r="B31" s="404" t="s">
        <v>23</v>
      </c>
      <c r="C31" s="395"/>
      <c r="D31" s="401">
        <f>SUM(D29:D30)</f>
        <v>0</v>
      </c>
      <c r="E31" s="5"/>
      <c r="F31" s="5"/>
      <c r="G31" s="14"/>
      <c r="H31" s="15"/>
      <c r="I31" s="16"/>
      <c r="J31" s="12"/>
      <c r="K31" s="12"/>
      <c r="L31" s="23"/>
    </row>
    <row r="32" spans="1:12" ht="15">
      <c r="A32" s="399"/>
      <c r="B32" s="404"/>
      <c r="C32" s="386"/>
      <c r="D32" s="391"/>
      <c r="E32" s="5"/>
      <c r="F32" s="5"/>
      <c r="G32" s="14"/>
      <c r="H32" s="18"/>
      <c r="I32" s="16"/>
      <c r="J32" s="12"/>
      <c r="K32" s="12"/>
      <c r="L32" s="23"/>
    </row>
    <row r="33" spans="1:12" s="32" customFormat="1" ht="15">
      <c r="A33" s="399"/>
      <c r="B33" s="390" t="s">
        <v>203</v>
      </c>
      <c r="C33" s="386"/>
      <c r="D33" s="401">
        <f>D17+D31</f>
        <v>0</v>
      </c>
      <c r="E33" s="16"/>
      <c r="F33" s="5"/>
      <c r="G33" s="14"/>
      <c r="H33" s="18"/>
      <c r="I33" s="16"/>
      <c r="J33" s="30"/>
      <c r="K33" s="30"/>
      <c r="L33" s="31"/>
    </row>
    <row r="34" spans="1:12" s="32" customFormat="1" ht="15">
      <c r="A34" s="399"/>
      <c r="B34" s="535" t="s">
        <v>204</v>
      </c>
      <c r="C34" s="386"/>
      <c r="D34" s="408"/>
      <c r="E34" s="16"/>
      <c r="F34" s="5"/>
      <c r="G34" s="14"/>
      <c r="H34" s="18"/>
      <c r="I34" s="16"/>
      <c r="J34" s="30"/>
      <c r="K34" s="30"/>
      <c r="L34" s="31"/>
    </row>
    <row r="35" spans="1:12" s="4" customFormat="1" ht="15">
      <c r="A35" s="443">
        <v>80400</v>
      </c>
      <c r="B35" s="444" t="s">
        <v>131</v>
      </c>
      <c r="C35" s="386"/>
      <c r="D35" s="391"/>
      <c r="E35" s="16"/>
      <c r="F35" s="5"/>
      <c r="G35" s="14"/>
      <c r="H35" s="18"/>
      <c r="I35" s="16"/>
      <c r="J35" s="25"/>
      <c r="K35" s="25"/>
      <c r="L35" s="24"/>
    </row>
    <row r="36" spans="1:12" ht="14.25">
      <c r="A36" s="393">
        <v>80485</v>
      </c>
      <c r="B36" s="406" t="s">
        <v>147</v>
      </c>
      <c r="C36" s="395"/>
      <c r="D36" s="442">
        <f>+'H-1B GRBCC'!D36+'H-1B Convention District Garage'!D36+'H-1B Tundra Garage'!D36+'H-1B Wortham Theater'!D36+'H-1B Jones Hall'!D36+'H-1B Houston First Outdoors'!D36+'H-1B T.D. Parking'!D36+'H-1B MOT'!D36+'H-1B HCA'!D36+'H-1B Sunset Coffee Building'!D36+'H-1B Talento Bilingue'!D36</f>
        <v>0</v>
      </c>
      <c r="I36" s="16"/>
      <c r="J36" s="12"/>
      <c r="K36" s="12"/>
    </row>
    <row r="37" spans="1:12" ht="14.25">
      <c r="A37" s="393">
        <v>80490</v>
      </c>
      <c r="B37" s="406" t="s">
        <v>36</v>
      </c>
      <c r="C37" s="395"/>
      <c r="D37" s="442">
        <f>+'H-1B GRBCC'!D37+'H-1B Convention District Garage'!D37+'H-1B Tundra Garage'!D37+'H-1B Wortham Theater'!D37+'H-1B Jones Hall'!D37+'H-1B Houston First Outdoors'!D37+'H-1B T.D. Parking'!D37+'H-1B MOT'!D37+'H-1B HCA'!D37+'H-1B Sunset Coffee Building'!D37+'H-1B Talento Bilingue'!D37</f>
        <v>0</v>
      </c>
      <c r="I37" s="16"/>
      <c r="J37" s="12"/>
      <c r="K37" s="12"/>
    </row>
    <row r="38" spans="1:12" ht="14.25">
      <c r="A38" s="393">
        <v>80495</v>
      </c>
      <c r="B38" s="406" t="s">
        <v>2</v>
      </c>
      <c r="C38" s="395"/>
      <c r="D38" s="442">
        <f>+'H-1B GRBCC'!D38+'H-1B Convention District Garage'!D38+'H-1B Tundra Garage'!D38+'H-1B Wortham Theater'!D38+'H-1B Jones Hall'!D38+'H-1B Houston First Outdoors'!D38+'H-1B T.D. Parking'!D38+'H-1B MOT'!D38+'H-1B HCA'!D38+'H-1B Sunset Coffee Building'!D38+'H-1B Talento Bilingue'!D38</f>
        <v>0</v>
      </c>
      <c r="I38" s="16"/>
      <c r="J38" s="12"/>
      <c r="K38" s="12"/>
    </row>
    <row r="39" spans="1:12" ht="15">
      <c r="A39" s="412"/>
      <c r="B39" s="444" t="s">
        <v>132</v>
      </c>
      <c r="C39" s="395"/>
      <c r="D39" s="401">
        <f>SUM(D36:D38)</f>
        <v>0</v>
      </c>
      <c r="I39" s="16"/>
      <c r="J39" s="12"/>
      <c r="K39" s="12"/>
    </row>
    <row r="40" spans="1:12" ht="15">
      <c r="A40" s="412"/>
      <c r="B40" s="413"/>
      <c r="C40" s="395"/>
      <c r="D40" s="414"/>
      <c r="I40" s="16"/>
      <c r="J40" s="12"/>
      <c r="K40" s="12"/>
    </row>
    <row r="41" spans="1:12" ht="15">
      <c r="A41" s="385"/>
      <c r="B41" s="390" t="s">
        <v>99</v>
      </c>
      <c r="C41" s="395"/>
      <c r="D41" s="401">
        <f>+D33+D39</f>
        <v>0</v>
      </c>
      <c r="I41" s="16"/>
      <c r="J41" s="12"/>
      <c r="K41" s="12"/>
    </row>
    <row r="42" spans="1:12" ht="12.75" customHeight="1">
      <c r="I42" s="16"/>
      <c r="J42" s="12"/>
      <c r="K42" s="12"/>
    </row>
    <row r="43" spans="1:12" ht="12.75" customHeight="1">
      <c r="I43" s="16"/>
      <c r="J43" s="12"/>
      <c r="K43" s="12"/>
    </row>
    <row r="44" spans="1:12" ht="12.75" customHeight="1">
      <c r="I44" s="16"/>
      <c r="J44" s="12"/>
      <c r="K44" s="12"/>
    </row>
    <row r="45" spans="1:12" ht="12.75" customHeight="1">
      <c r="I45" s="16"/>
      <c r="J45" s="12"/>
      <c r="K45" s="12"/>
    </row>
    <row r="46" spans="1:12" ht="12.75" customHeight="1">
      <c r="I46" s="16"/>
      <c r="J46" s="12"/>
      <c r="K46" s="12"/>
    </row>
    <row r="47" spans="1:12" ht="12.75" customHeight="1">
      <c r="I47" s="16"/>
      <c r="J47" s="12"/>
      <c r="K47" s="12"/>
    </row>
    <row r="48" spans="1:12" ht="12.75" customHeight="1">
      <c r="I48" s="16"/>
      <c r="J48" s="12"/>
      <c r="K48" s="12"/>
    </row>
    <row r="49" spans="9:11" ht="12.75" customHeight="1">
      <c r="I49" s="16"/>
      <c r="J49" s="12"/>
      <c r="K49" s="12"/>
    </row>
    <row r="50" spans="9:11" ht="12.75" customHeight="1">
      <c r="I50" s="16"/>
      <c r="J50" s="12"/>
      <c r="K50" s="12"/>
    </row>
    <row r="51" spans="9:11" ht="12.75" customHeight="1">
      <c r="I51" s="16"/>
      <c r="J51" s="12"/>
      <c r="K51" s="12"/>
    </row>
    <row r="52" spans="9:11" ht="12.75" customHeight="1">
      <c r="I52" s="16"/>
      <c r="J52" s="12"/>
      <c r="K52" s="12"/>
    </row>
    <row r="53" spans="9:11" ht="12.75" customHeight="1">
      <c r="I53" s="16"/>
      <c r="J53" s="12"/>
      <c r="K53" s="12"/>
    </row>
    <row r="54" spans="9:11" ht="12.75" customHeight="1">
      <c r="I54" s="16"/>
      <c r="J54" s="12"/>
      <c r="K54" s="12"/>
    </row>
    <row r="55" spans="9:11" ht="12.75" customHeight="1">
      <c r="I55" s="16"/>
      <c r="J55" s="12"/>
      <c r="K55" s="12"/>
    </row>
    <row r="56" spans="9:11" ht="12.75" customHeight="1">
      <c r="I56" s="16"/>
      <c r="J56" s="12"/>
      <c r="K56" s="12"/>
    </row>
    <row r="57" spans="9:11" ht="12.75" customHeight="1">
      <c r="I57" s="16"/>
      <c r="J57" s="12"/>
      <c r="K57" s="12"/>
    </row>
    <row r="58" spans="9:11" ht="12.75" customHeight="1">
      <c r="I58" s="16"/>
      <c r="J58" s="12"/>
      <c r="K58" s="12"/>
    </row>
    <row r="59" spans="9:11" ht="12.75" customHeight="1">
      <c r="I59" s="16"/>
      <c r="J59" s="12"/>
      <c r="K59" s="12"/>
    </row>
    <row r="60" spans="9:11" ht="12.75" customHeight="1">
      <c r="I60" s="16"/>
      <c r="J60" s="12"/>
      <c r="K60" s="12"/>
    </row>
    <row r="61" spans="9:11" ht="12.75" customHeight="1">
      <c r="I61" s="16"/>
      <c r="J61" s="12"/>
      <c r="K61" s="12"/>
    </row>
    <row r="62" spans="9:11" ht="12.75" customHeight="1">
      <c r="I62" s="16"/>
      <c r="J62" s="12"/>
      <c r="K62" s="12"/>
    </row>
    <row r="63" spans="9:11" ht="12.75" customHeight="1">
      <c r="I63" s="16"/>
      <c r="J63" s="12"/>
      <c r="K63" s="12"/>
    </row>
    <row r="64" spans="9:11" ht="12.75" customHeight="1">
      <c r="I64" s="16"/>
      <c r="J64" s="12"/>
      <c r="K64" s="12"/>
    </row>
    <row r="65" spans="9:11" ht="12.75" customHeight="1">
      <c r="I65" s="16"/>
      <c r="J65" s="12"/>
      <c r="K65" s="12"/>
    </row>
    <row r="66" spans="9:11" ht="12.75" customHeight="1">
      <c r="I66" s="16"/>
      <c r="J66" s="12"/>
      <c r="K66" s="12"/>
    </row>
    <row r="67" spans="9:11" ht="12.75" customHeight="1">
      <c r="I67" s="16"/>
      <c r="J67" s="12"/>
      <c r="K67" s="12"/>
    </row>
    <row r="68" spans="9:11" ht="12.75" customHeight="1">
      <c r="I68" s="16"/>
      <c r="J68" s="12"/>
      <c r="K68" s="12"/>
    </row>
    <row r="69" spans="9:11" ht="12.75" customHeight="1">
      <c r="I69" s="16"/>
      <c r="J69" s="12"/>
      <c r="K69" s="12"/>
    </row>
    <row r="70" spans="9:11" ht="12.75" customHeight="1">
      <c r="I70" s="16"/>
      <c r="J70" s="12"/>
      <c r="K70" s="12"/>
    </row>
    <row r="71" spans="9:11" ht="12.75" customHeight="1">
      <c r="I71" s="16"/>
      <c r="J71" s="12"/>
      <c r="K71" s="12"/>
    </row>
    <row r="72" spans="9:11" ht="12.75" customHeight="1">
      <c r="I72" s="16"/>
      <c r="J72" s="12"/>
      <c r="K72" s="12"/>
    </row>
    <row r="73" spans="9:11" ht="12.75" customHeight="1">
      <c r="I73" s="16"/>
      <c r="J73" s="12"/>
      <c r="K73" s="12"/>
    </row>
    <row r="74" spans="9:11" ht="12.75" customHeight="1">
      <c r="I74" s="16"/>
      <c r="J74" s="12"/>
      <c r="K74" s="12"/>
    </row>
    <row r="75" spans="9:11" ht="12.75" customHeight="1">
      <c r="I75" s="16"/>
      <c r="J75" s="12"/>
      <c r="K75" s="12"/>
    </row>
    <row r="76" spans="9:11" ht="12.75" customHeight="1">
      <c r="I76" s="16"/>
      <c r="J76" s="12"/>
      <c r="K76" s="12"/>
    </row>
    <row r="77" spans="9:11" ht="12.75" customHeight="1">
      <c r="I77" s="16"/>
      <c r="J77" s="12"/>
      <c r="K77" s="12"/>
    </row>
    <row r="78" spans="9:11" ht="12.75" customHeight="1">
      <c r="I78" s="16"/>
      <c r="J78" s="12"/>
      <c r="K78" s="12"/>
    </row>
    <row r="79" spans="9:11" ht="12.75" customHeight="1">
      <c r="I79" s="16"/>
      <c r="J79" s="12"/>
      <c r="K79" s="12"/>
    </row>
    <row r="80" spans="9:11" ht="12.75" customHeight="1">
      <c r="I80" s="16"/>
      <c r="J80" s="12"/>
      <c r="K80" s="12"/>
    </row>
    <row r="81" spans="9:11" ht="12.75" customHeight="1">
      <c r="I81" s="16"/>
      <c r="J81" s="12"/>
      <c r="K81" s="12"/>
    </row>
    <row r="82" spans="9:11" ht="12.75" customHeight="1">
      <c r="I82" s="16"/>
      <c r="J82" s="12"/>
      <c r="K82" s="12"/>
    </row>
    <row r="83" spans="9:11" ht="12.75" customHeight="1">
      <c r="I83" s="16"/>
      <c r="J83" s="12"/>
      <c r="K83" s="12"/>
    </row>
    <row r="84" spans="9:11" ht="12.75" customHeight="1">
      <c r="I84" s="16"/>
      <c r="J84" s="12"/>
      <c r="K84" s="12"/>
    </row>
    <row r="85" spans="9:11" ht="12.75" customHeight="1">
      <c r="I85" s="16"/>
      <c r="J85" s="12"/>
      <c r="K85" s="12"/>
    </row>
    <row r="86" spans="9:11" ht="12.75" customHeight="1">
      <c r="I86" s="16"/>
      <c r="J86" s="12"/>
      <c r="K86" s="12"/>
    </row>
    <row r="87" spans="9:11" ht="12.75" customHeight="1">
      <c r="I87" s="16"/>
      <c r="J87" s="12"/>
      <c r="K87" s="12"/>
    </row>
    <row r="88" spans="9:11" ht="12.75" customHeight="1">
      <c r="I88" s="16"/>
      <c r="J88" s="12"/>
      <c r="K88" s="12"/>
    </row>
    <row r="89" spans="9:11" ht="12.75" customHeight="1">
      <c r="I89" s="16"/>
      <c r="J89" s="12"/>
      <c r="K89" s="12"/>
    </row>
    <row r="90" spans="9:11" ht="12.75" customHeight="1">
      <c r="I90" s="16"/>
      <c r="J90" s="12"/>
      <c r="K90" s="12"/>
    </row>
    <row r="91" spans="9:11" ht="12.75" customHeight="1">
      <c r="I91" s="16"/>
      <c r="J91" s="12"/>
      <c r="K91" s="12"/>
    </row>
    <row r="92" spans="9:11" ht="12.75" customHeight="1">
      <c r="I92" s="16"/>
      <c r="J92" s="12"/>
      <c r="K92" s="12"/>
    </row>
    <row r="93" spans="9:11" ht="12.75" customHeight="1">
      <c r="I93" s="16"/>
      <c r="J93" s="12"/>
      <c r="K93" s="12"/>
    </row>
    <row r="94" spans="9:11" ht="12.75" customHeight="1">
      <c r="I94" s="16"/>
      <c r="J94" s="12"/>
      <c r="K94" s="12"/>
    </row>
    <row r="95" spans="9:11" ht="12.75" customHeight="1">
      <c r="I95" s="16"/>
      <c r="J95" s="12"/>
      <c r="K95" s="12"/>
    </row>
    <row r="96" spans="9:11" ht="12.75" customHeight="1">
      <c r="I96" s="16"/>
      <c r="J96" s="12"/>
      <c r="K96" s="12"/>
    </row>
    <row r="97" spans="9:11" ht="12.75" customHeight="1">
      <c r="I97" s="16"/>
      <c r="J97" s="12"/>
      <c r="K97" s="12"/>
    </row>
    <row r="98" spans="9:11" ht="12.75" customHeight="1">
      <c r="I98" s="16"/>
      <c r="J98" s="12"/>
      <c r="K98" s="12"/>
    </row>
    <row r="99" spans="9:11" ht="12.75" customHeight="1">
      <c r="I99" s="16"/>
      <c r="J99" s="12"/>
      <c r="K99" s="12"/>
    </row>
    <row r="100" spans="9:11" ht="12.75" customHeight="1">
      <c r="I100" s="16"/>
      <c r="J100" s="12"/>
      <c r="K100" s="12"/>
    </row>
    <row r="101" spans="9:11" ht="12.75" customHeight="1">
      <c r="I101" s="16"/>
      <c r="J101" s="12"/>
      <c r="K101" s="12"/>
    </row>
    <row r="102" spans="9:11" ht="12.75" customHeight="1">
      <c r="I102" s="16"/>
      <c r="J102" s="12"/>
      <c r="K102" s="12"/>
    </row>
    <row r="103" spans="9:11" ht="12.75" customHeight="1">
      <c r="I103" s="16"/>
      <c r="J103" s="12"/>
      <c r="K103" s="12"/>
    </row>
    <row r="104" spans="9:11" ht="12.75" customHeight="1">
      <c r="I104" s="16"/>
      <c r="J104" s="12"/>
      <c r="K104" s="12"/>
    </row>
    <row r="105" spans="9:11" ht="12.75" customHeight="1">
      <c r="I105" s="16"/>
      <c r="J105" s="12"/>
      <c r="K105" s="12"/>
    </row>
    <row r="106" spans="9:11" ht="12.75" customHeight="1">
      <c r="I106" s="16"/>
      <c r="J106" s="12"/>
      <c r="K106" s="12"/>
    </row>
    <row r="107" spans="9:11" ht="12.75" customHeight="1">
      <c r="I107" s="16"/>
      <c r="J107" s="12"/>
      <c r="K107" s="12"/>
    </row>
    <row r="108" spans="9:11" ht="12.75" customHeight="1">
      <c r="I108" s="16"/>
      <c r="J108" s="12"/>
      <c r="K108" s="12"/>
    </row>
    <row r="109" spans="9:11" ht="12.75" customHeight="1">
      <c r="I109" s="16"/>
      <c r="J109" s="12"/>
      <c r="K109" s="12"/>
    </row>
    <row r="110" spans="9:11" ht="12.75" customHeight="1">
      <c r="I110" s="16"/>
      <c r="J110" s="12"/>
      <c r="K110" s="12"/>
    </row>
    <row r="111" spans="9:11" ht="12.75" customHeight="1">
      <c r="I111" s="16"/>
      <c r="J111" s="12"/>
      <c r="K111" s="12"/>
    </row>
    <row r="112" spans="9:11" ht="12.75" customHeight="1">
      <c r="I112" s="16"/>
      <c r="J112" s="12"/>
      <c r="K112" s="12"/>
    </row>
    <row r="113" spans="9:11" ht="12.75" customHeight="1">
      <c r="I113" s="16"/>
      <c r="J113" s="12"/>
      <c r="K113" s="12"/>
    </row>
    <row r="114" spans="9:11" ht="12.75" customHeight="1">
      <c r="I114" s="16"/>
      <c r="J114" s="12"/>
      <c r="K114" s="12"/>
    </row>
    <row r="115" spans="9:11" ht="12.75" customHeight="1">
      <c r="I115" s="16"/>
      <c r="J115" s="12"/>
      <c r="K115" s="12"/>
    </row>
    <row r="116" spans="9:11" ht="12.75" customHeight="1">
      <c r="I116" s="16"/>
      <c r="J116" s="12"/>
      <c r="K116" s="12"/>
    </row>
    <row r="117" spans="9:11" ht="12.75" customHeight="1">
      <c r="I117" s="16"/>
      <c r="J117" s="12"/>
      <c r="K117" s="12"/>
    </row>
    <row r="118" spans="9:11" ht="12.75" customHeight="1">
      <c r="I118" s="16"/>
      <c r="J118" s="12"/>
      <c r="K118" s="12"/>
    </row>
    <row r="119" spans="9:11" ht="12.75" customHeight="1">
      <c r="I119" s="16"/>
      <c r="J119" s="12"/>
      <c r="K119" s="12"/>
    </row>
    <row r="120" spans="9:11" ht="12.75" customHeight="1">
      <c r="I120" s="16"/>
      <c r="J120" s="12"/>
      <c r="K120" s="12"/>
    </row>
    <row r="121" spans="9:11" ht="12.75" customHeight="1">
      <c r="I121" s="16"/>
      <c r="J121" s="12"/>
      <c r="K121" s="12"/>
    </row>
    <row r="122" spans="9:11" ht="12.75" customHeight="1">
      <c r="I122" s="16"/>
      <c r="J122" s="12"/>
      <c r="K122" s="12"/>
    </row>
    <row r="123" spans="9:11" ht="12.75" customHeight="1">
      <c r="I123" s="16"/>
      <c r="J123" s="12"/>
      <c r="K123" s="12"/>
    </row>
    <row r="124" spans="9:11" ht="12.75" customHeight="1">
      <c r="I124" s="16"/>
      <c r="J124" s="12"/>
      <c r="K124" s="12"/>
    </row>
    <row r="125" spans="9:11" ht="12.75" customHeight="1">
      <c r="I125" s="16"/>
      <c r="J125" s="12"/>
      <c r="K125" s="12"/>
    </row>
    <row r="126" spans="9:11" ht="12.75" customHeight="1">
      <c r="I126" s="16"/>
      <c r="J126" s="12"/>
      <c r="K126" s="12"/>
    </row>
    <row r="127" spans="9:11" ht="12.75" customHeight="1">
      <c r="I127" s="16"/>
      <c r="J127" s="12"/>
      <c r="K127" s="12"/>
    </row>
    <row r="128" spans="9:11" ht="12.75" customHeight="1">
      <c r="I128" s="16"/>
      <c r="J128" s="12"/>
      <c r="K128" s="12"/>
    </row>
    <row r="129" spans="9:11" ht="12.75" customHeight="1">
      <c r="I129" s="16"/>
      <c r="J129" s="12"/>
      <c r="K129" s="12"/>
    </row>
    <row r="130" spans="9:11" ht="12.75" customHeight="1">
      <c r="I130" s="16"/>
      <c r="J130" s="12"/>
      <c r="K130" s="12"/>
    </row>
    <row r="131" spans="9:11" ht="12.75" customHeight="1">
      <c r="I131" s="16"/>
      <c r="J131" s="12"/>
      <c r="K131" s="12"/>
    </row>
    <row r="132" spans="9:11" ht="12.75" customHeight="1">
      <c r="I132" s="16"/>
      <c r="J132" s="12"/>
      <c r="K132" s="12"/>
    </row>
    <row r="133" spans="9:11" ht="12.75" customHeight="1">
      <c r="I133" s="16"/>
      <c r="J133" s="12"/>
      <c r="K133" s="12"/>
    </row>
    <row r="134" spans="9:11" ht="12.75" customHeight="1">
      <c r="I134" s="16"/>
      <c r="J134" s="12"/>
      <c r="K134" s="12"/>
    </row>
    <row r="135" spans="9:11" ht="12.75" customHeight="1">
      <c r="I135" s="16"/>
      <c r="J135" s="12"/>
      <c r="K135" s="12"/>
    </row>
    <row r="136" spans="9:11" ht="12.75" customHeight="1">
      <c r="I136" s="16"/>
      <c r="J136" s="12"/>
      <c r="K136" s="12"/>
    </row>
    <row r="137" spans="9:11" ht="12.75" customHeight="1">
      <c r="I137" s="16"/>
      <c r="J137" s="12"/>
      <c r="K137" s="12"/>
    </row>
    <row r="138" spans="9:11" ht="12.75" customHeight="1">
      <c r="I138" s="16"/>
      <c r="J138" s="12"/>
      <c r="K138" s="12"/>
    </row>
    <row r="139" spans="9:11" ht="12.75" customHeight="1">
      <c r="I139" s="16"/>
      <c r="J139" s="12"/>
      <c r="K139" s="12"/>
    </row>
    <row r="140" spans="9:11" ht="12.75" customHeight="1">
      <c r="I140" s="16"/>
      <c r="J140" s="12"/>
      <c r="K140" s="12"/>
    </row>
    <row r="141" spans="9:11" ht="12.75" customHeight="1">
      <c r="I141" s="16"/>
      <c r="J141" s="12"/>
      <c r="K141" s="12"/>
    </row>
    <row r="142" spans="9:11" ht="12.75" customHeight="1">
      <c r="I142" s="16"/>
      <c r="J142" s="12"/>
      <c r="K142" s="12"/>
    </row>
    <row r="143" spans="9:11" ht="12.75" customHeight="1">
      <c r="I143" s="16"/>
      <c r="J143" s="12"/>
      <c r="K143" s="12"/>
    </row>
    <row r="144" spans="9:11" ht="12.75" customHeight="1">
      <c r="I144" s="16"/>
      <c r="J144" s="12"/>
      <c r="K144" s="12"/>
    </row>
    <row r="145" spans="9:11" ht="12.75" customHeight="1">
      <c r="I145" s="16"/>
      <c r="J145" s="12"/>
      <c r="K145" s="12"/>
    </row>
    <row r="146" spans="9:11" ht="12.75" customHeight="1">
      <c r="I146" s="16"/>
      <c r="J146" s="12"/>
      <c r="K146" s="12"/>
    </row>
    <row r="147" spans="9:11" ht="12.75" customHeight="1">
      <c r="I147" s="16"/>
      <c r="J147" s="12"/>
      <c r="K147" s="12"/>
    </row>
    <row r="148" spans="9:11" ht="12.75" customHeight="1">
      <c r="I148" s="16"/>
      <c r="J148" s="12"/>
      <c r="K148" s="12"/>
    </row>
    <row r="149" spans="9:11" ht="12.75" customHeight="1">
      <c r="I149" s="16"/>
      <c r="J149" s="12"/>
      <c r="K149" s="12"/>
    </row>
    <row r="150" spans="9:11" ht="12.75" customHeight="1">
      <c r="I150" s="16"/>
      <c r="J150" s="12"/>
      <c r="K150" s="12"/>
    </row>
    <row r="151" spans="9:11" ht="12.75" customHeight="1">
      <c r="I151" s="16"/>
      <c r="J151" s="12"/>
      <c r="K151" s="12"/>
    </row>
    <row r="152" spans="9:11" ht="12.75" customHeight="1">
      <c r="I152" s="16"/>
      <c r="J152" s="12"/>
      <c r="K152" s="12"/>
    </row>
    <row r="153" spans="9:11" ht="12.75" customHeight="1">
      <c r="I153" s="16"/>
      <c r="J153" s="12"/>
      <c r="K153" s="12"/>
    </row>
    <row r="154" spans="9:11" ht="12.75" customHeight="1">
      <c r="I154" s="16"/>
      <c r="J154" s="12"/>
      <c r="K154" s="12"/>
    </row>
    <row r="155" spans="9:11" ht="12.75" customHeight="1">
      <c r="I155" s="16"/>
      <c r="J155" s="12"/>
      <c r="K155" s="12"/>
    </row>
    <row r="156" spans="9:11" ht="12.75" customHeight="1">
      <c r="I156" s="16"/>
      <c r="J156" s="12"/>
      <c r="K156" s="12"/>
    </row>
    <row r="157" spans="9:11" ht="12.75" customHeight="1">
      <c r="I157" s="16"/>
      <c r="J157" s="12"/>
      <c r="K157" s="12"/>
    </row>
    <row r="158" spans="9:11" ht="12.75" customHeight="1">
      <c r="I158" s="16"/>
      <c r="J158" s="12"/>
      <c r="K158" s="12"/>
    </row>
    <row r="159" spans="9:11" ht="12.75" customHeight="1">
      <c r="I159" s="16"/>
      <c r="J159" s="12"/>
      <c r="K159" s="12"/>
    </row>
    <row r="160" spans="9:11" ht="12.75" customHeight="1">
      <c r="I160" s="16"/>
      <c r="J160" s="12"/>
      <c r="K160" s="12"/>
    </row>
    <row r="161" spans="9:11" ht="12.75" customHeight="1">
      <c r="I161" s="16"/>
      <c r="J161" s="12"/>
      <c r="K161" s="12"/>
    </row>
    <row r="162" spans="9:11" ht="12.75" customHeight="1">
      <c r="I162" s="16"/>
      <c r="J162" s="12"/>
      <c r="K162" s="12"/>
    </row>
    <row r="163" spans="9:11" ht="12.75" customHeight="1">
      <c r="I163" s="16"/>
      <c r="J163" s="12"/>
      <c r="K163" s="12"/>
    </row>
    <row r="164" spans="9:11" ht="12.75" customHeight="1">
      <c r="I164" s="16"/>
      <c r="J164" s="12"/>
      <c r="K164" s="12"/>
    </row>
    <row r="165" spans="9:11" ht="12.75" customHeight="1">
      <c r="I165" s="16"/>
      <c r="J165" s="12"/>
      <c r="K165" s="12"/>
    </row>
    <row r="166" spans="9:11" ht="12.75" customHeight="1">
      <c r="I166" s="16"/>
      <c r="J166" s="12"/>
      <c r="K166" s="12"/>
    </row>
    <row r="167" spans="9:11" ht="12.75" customHeight="1">
      <c r="I167" s="16"/>
      <c r="J167" s="12"/>
      <c r="K167" s="12"/>
    </row>
    <row r="168" spans="9:11" ht="12.75" customHeight="1">
      <c r="I168" s="16"/>
      <c r="J168" s="12"/>
      <c r="K168" s="12"/>
    </row>
    <row r="169" spans="9:11" ht="12.75" customHeight="1">
      <c r="I169" s="16"/>
      <c r="J169" s="12"/>
      <c r="K169" s="12"/>
    </row>
    <row r="170" spans="9:11" ht="12.75" customHeight="1">
      <c r="I170" s="16"/>
      <c r="J170" s="12"/>
      <c r="K170" s="12"/>
    </row>
    <row r="171" spans="9:11" ht="12.75" customHeight="1">
      <c r="I171" s="16"/>
      <c r="J171" s="12"/>
      <c r="K171" s="12"/>
    </row>
    <row r="172" spans="9:11" ht="12.75" customHeight="1">
      <c r="I172" s="16"/>
      <c r="J172" s="12"/>
      <c r="K172" s="12"/>
    </row>
    <row r="173" spans="9:11" ht="12.75" customHeight="1">
      <c r="I173" s="16"/>
      <c r="J173" s="12"/>
      <c r="K173" s="12"/>
    </row>
    <row r="174" spans="9:11" ht="12.75" customHeight="1">
      <c r="I174" s="16"/>
      <c r="J174" s="12"/>
      <c r="K174" s="12"/>
    </row>
    <row r="175" spans="9:11" ht="12.75" customHeight="1">
      <c r="I175" s="16"/>
      <c r="J175" s="12"/>
      <c r="K175" s="12"/>
    </row>
    <row r="176" spans="9:11" ht="12.75" customHeight="1">
      <c r="I176" s="16"/>
      <c r="J176" s="12"/>
      <c r="K176" s="12"/>
    </row>
    <row r="177" spans="9:11" ht="12.75" customHeight="1">
      <c r="I177" s="16"/>
      <c r="J177" s="12"/>
      <c r="K177" s="12"/>
    </row>
    <row r="178" spans="9:11" ht="12.75" customHeight="1">
      <c r="I178" s="16"/>
      <c r="J178" s="12"/>
      <c r="K178" s="12"/>
    </row>
    <row r="179" spans="9:11" ht="12.75" customHeight="1">
      <c r="I179" s="16"/>
      <c r="J179" s="12"/>
      <c r="K179" s="12"/>
    </row>
    <row r="180" spans="9:11" ht="12.75" customHeight="1">
      <c r="I180" s="16"/>
      <c r="J180" s="12"/>
      <c r="K180" s="12"/>
    </row>
    <row r="181" spans="9:11" ht="12.75" customHeight="1">
      <c r="I181" s="16"/>
      <c r="J181" s="12"/>
      <c r="K181" s="12"/>
    </row>
    <row r="182" spans="9:11" ht="12.75" customHeight="1">
      <c r="I182" s="16"/>
      <c r="J182" s="12"/>
      <c r="K182" s="12"/>
    </row>
    <row r="183" spans="9:11" ht="12.75" customHeight="1">
      <c r="I183" s="16"/>
      <c r="J183" s="12"/>
      <c r="K183" s="12"/>
    </row>
    <row r="184" spans="9:11" ht="12.75" customHeight="1">
      <c r="I184" s="16"/>
      <c r="J184" s="12"/>
      <c r="K184" s="12"/>
    </row>
    <row r="185" spans="9:11" ht="12.75" customHeight="1">
      <c r="I185" s="16"/>
      <c r="J185" s="12"/>
      <c r="K185" s="12"/>
    </row>
    <row r="186" spans="9:11" ht="12.75" customHeight="1">
      <c r="I186" s="16"/>
      <c r="J186" s="12"/>
      <c r="K186" s="12"/>
    </row>
    <row r="187" spans="9:11" ht="12.75" customHeight="1">
      <c r="I187" s="16"/>
      <c r="J187" s="12"/>
      <c r="K187" s="12"/>
    </row>
    <row r="188" spans="9:11" ht="12.75" customHeight="1">
      <c r="I188" s="16"/>
      <c r="J188" s="12"/>
      <c r="K188" s="12"/>
    </row>
    <row r="189" spans="9:11" ht="12.75" customHeight="1">
      <c r="I189" s="16"/>
      <c r="J189" s="12"/>
      <c r="K189" s="12"/>
    </row>
    <row r="190" spans="9:11" ht="12.75" customHeight="1">
      <c r="I190" s="16"/>
      <c r="J190" s="12"/>
      <c r="K190" s="12"/>
    </row>
    <row r="191" spans="9:11" ht="12.75" customHeight="1">
      <c r="I191" s="16"/>
      <c r="J191" s="12"/>
      <c r="K191" s="12"/>
    </row>
    <row r="192" spans="9:11" ht="12.75" customHeight="1">
      <c r="I192" s="16"/>
      <c r="J192" s="12"/>
      <c r="K192" s="12"/>
    </row>
    <row r="193" spans="9:11" ht="12.75" customHeight="1">
      <c r="I193" s="16"/>
      <c r="J193" s="12"/>
      <c r="K193" s="12"/>
    </row>
    <row r="194" spans="9:11" ht="12.75" customHeight="1">
      <c r="I194" s="16"/>
      <c r="J194" s="12"/>
      <c r="K194" s="12"/>
    </row>
    <row r="195" spans="9:11" ht="12.75" customHeight="1">
      <c r="I195" s="16"/>
      <c r="J195" s="12"/>
      <c r="K195" s="12"/>
    </row>
    <row r="196" spans="9:11" ht="12.75" customHeight="1">
      <c r="I196" s="16"/>
      <c r="J196" s="12"/>
      <c r="K196" s="12"/>
    </row>
    <row r="197" spans="9:11" ht="12.75" customHeight="1">
      <c r="I197" s="16"/>
      <c r="J197" s="12"/>
      <c r="K197" s="12"/>
    </row>
    <row r="198" spans="9:11" ht="12.75" customHeight="1">
      <c r="I198" s="16"/>
      <c r="J198" s="12"/>
      <c r="K198" s="12"/>
    </row>
    <row r="199" spans="9:11" ht="12.75" customHeight="1">
      <c r="I199" s="16"/>
      <c r="J199" s="12"/>
      <c r="K199" s="12"/>
    </row>
    <row r="200" spans="9:11" ht="12.75" customHeight="1">
      <c r="I200" s="16"/>
      <c r="J200" s="12"/>
      <c r="K200" s="12"/>
    </row>
    <row r="201" spans="9:11" ht="12.75" customHeight="1">
      <c r="I201" s="16"/>
      <c r="J201" s="12"/>
      <c r="K201" s="12"/>
    </row>
    <row r="202" spans="9:11" ht="12.75" customHeight="1">
      <c r="I202" s="16"/>
      <c r="J202" s="12"/>
      <c r="K202" s="12"/>
    </row>
    <row r="203" spans="9:11" ht="12.75" customHeight="1">
      <c r="I203" s="16"/>
      <c r="J203" s="12"/>
      <c r="K203" s="12"/>
    </row>
    <row r="204" spans="9:11" ht="12.75" customHeight="1">
      <c r="I204" s="16"/>
      <c r="J204" s="12"/>
      <c r="K204" s="12"/>
    </row>
    <row r="205" spans="9:11" ht="12.75" customHeight="1">
      <c r="I205" s="16"/>
      <c r="J205" s="12"/>
      <c r="K205" s="12"/>
    </row>
    <row r="206" spans="9:11" ht="12.75" customHeight="1">
      <c r="I206" s="16"/>
      <c r="J206" s="12"/>
      <c r="K206" s="12"/>
    </row>
    <row r="207" spans="9:11" ht="12.75" customHeight="1">
      <c r="I207" s="16"/>
      <c r="J207" s="12"/>
      <c r="K207" s="12"/>
    </row>
    <row r="208" spans="9:11" ht="12.75" customHeight="1">
      <c r="I208" s="16"/>
      <c r="J208" s="12"/>
      <c r="K208" s="12"/>
    </row>
    <row r="209" spans="9:11" ht="12.75" customHeight="1">
      <c r="I209" s="16"/>
      <c r="J209" s="12"/>
      <c r="K209" s="12"/>
    </row>
    <row r="210" spans="9:11" ht="12.75" customHeight="1">
      <c r="I210" s="16"/>
      <c r="J210" s="12"/>
      <c r="K210" s="12"/>
    </row>
    <row r="211" spans="9:11" ht="12.75" customHeight="1">
      <c r="I211" s="16"/>
      <c r="J211" s="12"/>
      <c r="K211" s="12"/>
    </row>
    <row r="212" spans="9:11" ht="12.75" customHeight="1">
      <c r="I212" s="16"/>
      <c r="J212" s="12"/>
      <c r="K212" s="12"/>
    </row>
    <row r="213" spans="9:11" ht="12.75" customHeight="1">
      <c r="I213" s="16"/>
      <c r="J213" s="12"/>
      <c r="K213" s="12"/>
    </row>
    <row r="214" spans="9:11" ht="12.75" customHeight="1">
      <c r="I214" s="16"/>
      <c r="J214" s="12"/>
      <c r="K214" s="12"/>
    </row>
    <row r="215" spans="9:11" ht="12.75" customHeight="1">
      <c r="I215" s="16"/>
      <c r="J215" s="12"/>
      <c r="K215" s="12"/>
    </row>
    <row r="216" spans="9:11" ht="12.75" customHeight="1">
      <c r="I216" s="16"/>
      <c r="J216" s="12"/>
      <c r="K216" s="12"/>
    </row>
    <row r="217" spans="9:11" ht="12.75" customHeight="1">
      <c r="I217" s="16"/>
      <c r="J217" s="12"/>
      <c r="K217" s="12"/>
    </row>
    <row r="218" spans="9:11" ht="12.75" customHeight="1">
      <c r="I218" s="16"/>
      <c r="J218" s="12"/>
      <c r="K218" s="12"/>
    </row>
    <row r="219" spans="9:11" ht="12.75" customHeight="1">
      <c r="I219" s="16"/>
      <c r="J219" s="12"/>
      <c r="K219" s="12"/>
    </row>
    <row r="220" spans="9:11" ht="12.75" customHeight="1">
      <c r="I220" s="16"/>
      <c r="J220" s="12"/>
      <c r="K220" s="12"/>
    </row>
    <row r="221" spans="9:11" ht="12.75" customHeight="1">
      <c r="I221" s="16"/>
      <c r="J221" s="12"/>
      <c r="K221" s="12"/>
    </row>
    <row r="222" spans="9:11" ht="12.75" customHeight="1">
      <c r="I222" s="16"/>
      <c r="J222" s="12"/>
      <c r="K222" s="12"/>
    </row>
    <row r="223" spans="9:11" ht="12.75" customHeight="1">
      <c r="I223" s="16"/>
      <c r="J223" s="12"/>
      <c r="K223" s="12"/>
    </row>
    <row r="224" spans="9:11" ht="12.75" customHeight="1">
      <c r="I224" s="16"/>
      <c r="J224" s="12"/>
      <c r="K224" s="12"/>
    </row>
    <row r="225" spans="9:11" ht="12.75" customHeight="1">
      <c r="I225" s="16"/>
      <c r="J225" s="12"/>
      <c r="K225" s="12"/>
    </row>
    <row r="226" spans="9:11" ht="12.75" customHeight="1">
      <c r="I226" s="16"/>
      <c r="J226" s="12"/>
      <c r="K226" s="12"/>
    </row>
    <row r="227" spans="9:11" ht="12.75" customHeight="1">
      <c r="I227" s="16"/>
      <c r="J227" s="12"/>
      <c r="K227" s="12"/>
    </row>
    <row r="228" spans="9:11" ht="12.75" customHeight="1">
      <c r="I228" s="16"/>
      <c r="J228" s="12"/>
      <c r="K228" s="12"/>
    </row>
    <row r="229" spans="9:11" ht="12.75" customHeight="1">
      <c r="I229" s="16"/>
      <c r="J229" s="12"/>
      <c r="K229" s="12"/>
    </row>
    <row r="230" spans="9:11" ht="12.75" customHeight="1">
      <c r="I230" s="16"/>
      <c r="J230" s="12"/>
      <c r="K230" s="12"/>
    </row>
    <row r="231" spans="9:11" ht="12.75" customHeight="1">
      <c r="I231" s="16"/>
      <c r="J231" s="12"/>
      <c r="K231" s="12"/>
    </row>
    <row r="232" spans="9:11" ht="12.75" customHeight="1">
      <c r="I232" s="16"/>
      <c r="J232" s="12"/>
      <c r="K232" s="12"/>
    </row>
    <row r="233" spans="9:11" ht="12.75" customHeight="1">
      <c r="I233" s="16"/>
      <c r="J233" s="12"/>
      <c r="K233" s="12"/>
    </row>
    <row r="234" spans="9:11" ht="12.75" customHeight="1">
      <c r="I234" s="16"/>
      <c r="J234" s="12"/>
      <c r="K234" s="12"/>
    </row>
    <row r="235" spans="9:11" ht="12.75" customHeight="1">
      <c r="I235" s="16"/>
      <c r="J235" s="12"/>
      <c r="K235" s="12"/>
    </row>
    <row r="236" spans="9:11" ht="12.75" customHeight="1">
      <c r="I236" s="16"/>
      <c r="J236" s="12"/>
      <c r="K236" s="12"/>
    </row>
    <row r="237" spans="9:11" ht="12.75" customHeight="1">
      <c r="I237" s="16"/>
      <c r="J237" s="12"/>
      <c r="K237" s="12"/>
    </row>
    <row r="238" spans="9:11" ht="12.75" customHeight="1">
      <c r="I238" s="16"/>
      <c r="J238" s="12"/>
      <c r="K238" s="12"/>
    </row>
    <row r="239" spans="9:11" ht="12.75" customHeight="1">
      <c r="I239" s="16"/>
      <c r="J239" s="12"/>
      <c r="K239" s="12"/>
    </row>
    <row r="240" spans="9:11" ht="12.75" customHeight="1">
      <c r="I240" s="16"/>
      <c r="J240" s="12"/>
      <c r="K240" s="12"/>
    </row>
    <row r="241" spans="9:11" ht="12.75" customHeight="1">
      <c r="I241" s="16"/>
      <c r="J241" s="12"/>
      <c r="K241" s="12"/>
    </row>
    <row r="242" spans="9:11" ht="12.75" customHeight="1">
      <c r="I242" s="16"/>
      <c r="J242" s="12"/>
      <c r="K242" s="12"/>
    </row>
    <row r="243" spans="9:11" ht="12.75" customHeight="1">
      <c r="I243" s="16"/>
      <c r="J243" s="12"/>
      <c r="K243" s="12"/>
    </row>
    <row r="244" spans="9:11" ht="12.75" customHeight="1">
      <c r="I244" s="16"/>
      <c r="J244" s="12"/>
      <c r="K244" s="12"/>
    </row>
    <row r="245" spans="9:11" ht="12.75" customHeight="1">
      <c r="I245" s="16"/>
      <c r="J245" s="12"/>
      <c r="K245" s="12"/>
    </row>
    <row r="246" spans="9:11" ht="12.75" customHeight="1">
      <c r="I246" s="16"/>
      <c r="J246" s="12"/>
      <c r="K246" s="12"/>
    </row>
    <row r="247" spans="9:11" ht="12.75" customHeight="1">
      <c r="I247" s="16"/>
      <c r="J247" s="12"/>
      <c r="K247" s="12"/>
    </row>
    <row r="248" spans="9:11" ht="12.75" customHeight="1">
      <c r="I248" s="16"/>
      <c r="J248" s="12"/>
      <c r="K248" s="12"/>
    </row>
    <row r="249" spans="9:11" ht="12.75" customHeight="1">
      <c r="I249" s="16"/>
      <c r="J249" s="12"/>
      <c r="K249" s="12"/>
    </row>
    <row r="250" spans="9:11" ht="12.75" customHeight="1">
      <c r="I250" s="16"/>
      <c r="J250" s="12"/>
      <c r="K250" s="12"/>
    </row>
    <row r="251" spans="9:11" ht="12.75" customHeight="1">
      <c r="I251" s="16"/>
      <c r="J251" s="12"/>
      <c r="K251" s="12"/>
    </row>
    <row r="252" spans="9:11" ht="12.75" customHeight="1">
      <c r="I252" s="16"/>
      <c r="J252" s="12"/>
      <c r="K252" s="12"/>
    </row>
    <row r="253" spans="9:11" ht="12.75" customHeight="1">
      <c r="I253" s="16"/>
      <c r="J253" s="12"/>
      <c r="K253" s="12"/>
    </row>
    <row r="254" spans="9:11" ht="12.75" customHeight="1">
      <c r="I254" s="16"/>
      <c r="J254" s="12"/>
      <c r="K254" s="12"/>
    </row>
    <row r="255" spans="9:11" ht="12.75" customHeight="1">
      <c r="I255" s="16"/>
      <c r="J255" s="12"/>
      <c r="K255" s="12"/>
    </row>
    <row r="256" spans="9:11" ht="12.75" customHeight="1">
      <c r="I256" s="16"/>
      <c r="J256" s="12"/>
      <c r="K256" s="12"/>
    </row>
    <row r="257" spans="9:11" ht="12.75" customHeight="1">
      <c r="I257" s="16"/>
      <c r="J257" s="12"/>
      <c r="K257" s="12"/>
    </row>
    <row r="258" spans="9:11" ht="12.75" customHeight="1">
      <c r="I258" s="16"/>
      <c r="J258" s="12"/>
      <c r="K258" s="12"/>
    </row>
    <row r="259" spans="9:11" ht="12.75" customHeight="1">
      <c r="I259" s="16"/>
      <c r="J259" s="12"/>
      <c r="K259" s="12"/>
    </row>
    <row r="260" spans="9:11" ht="12.75" customHeight="1">
      <c r="I260" s="16"/>
      <c r="J260" s="12"/>
      <c r="K260" s="12"/>
    </row>
    <row r="261" spans="9:11" ht="12.75" customHeight="1">
      <c r="I261" s="16"/>
      <c r="J261" s="12"/>
      <c r="K261" s="12"/>
    </row>
    <row r="262" spans="9:11" ht="12.75" customHeight="1">
      <c r="I262" s="16"/>
      <c r="J262" s="12"/>
      <c r="K262" s="12"/>
    </row>
    <row r="263" spans="9:11" ht="12.75" customHeight="1">
      <c r="I263" s="16"/>
      <c r="J263" s="12"/>
      <c r="K263" s="12"/>
    </row>
    <row r="264" spans="9:11" ht="12.75" customHeight="1">
      <c r="I264" s="16"/>
      <c r="J264" s="12"/>
      <c r="K264" s="12"/>
    </row>
    <row r="265" spans="9:11" ht="12.75" customHeight="1">
      <c r="I265" s="16"/>
      <c r="J265" s="12"/>
      <c r="K265" s="12"/>
    </row>
    <row r="266" spans="9:11" ht="12.75" customHeight="1">
      <c r="I266" s="16"/>
      <c r="J266" s="12"/>
      <c r="K266" s="12"/>
    </row>
    <row r="267" spans="9:11" ht="12.75" customHeight="1">
      <c r="I267" s="16"/>
      <c r="J267" s="12"/>
      <c r="K267" s="12"/>
    </row>
    <row r="268" spans="9:11" ht="12.75" customHeight="1">
      <c r="I268" s="16"/>
      <c r="J268" s="12"/>
      <c r="K268" s="12"/>
    </row>
    <row r="269" spans="9:11" ht="12.75" customHeight="1">
      <c r="I269" s="16"/>
      <c r="J269" s="12"/>
      <c r="K269" s="12"/>
    </row>
    <row r="270" spans="9:11" ht="12.75" customHeight="1">
      <c r="I270" s="16"/>
      <c r="J270" s="12"/>
      <c r="K270" s="12"/>
    </row>
    <row r="271" spans="9:11" ht="12.75" customHeight="1">
      <c r="I271" s="16"/>
      <c r="J271" s="12"/>
      <c r="K271" s="12"/>
    </row>
    <row r="272" spans="9:11" ht="12.75" customHeight="1">
      <c r="I272" s="16"/>
      <c r="J272" s="12"/>
      <c r="K272" s="12"/>
    </row>
    <row r="273" spans="9:11" ht="12.75" customHeight="1">
      <c r="I273" s="16"/>
      <c r="J273" s="12"/>
      <c r="K273" s="12"/>
    </row>
    <row r="274" spans="9:11" ht="12.75" customHeight="1">
      <c r="I274" s="16"/>
      <c r="J274" s="12"/>
      <c r="K274" s="12"/>
    </row>
    <row r="275" spans="9:11" ht="12.75" customHeight="1">
      <c r="I275" s="16"/>
      <c r="J275" s="12"/>
      <c r="K275" s="12"/>
    </row>
    <row r="276" spans="9:11" ht="12.75" customHeight="1">
      <c r="I276" s="16"/>
      <c r="J276" s="12"/>
      <c r="K276" s="12"/>
    </row>
    <row r="277" spans="9:11" ht="12.75" customHeight="1">
      <c r="I277" s="16"/>
      <c r="J277" s="12"/>
      <c r="K277" s="12"/>
    </row>
    <row r="278" spans="9:11" ht="12.75" customHeight="1">
      <c r="I278" s="16"/>
      <c r="J278" s="12"/>
      <c r="K278" s="12"/>
    </row>
    <row r="279" spans="9:11" ht="12.75" customHeight="1">
      <c r="I279" s="16"/>
      <c r="J279" s="12"/>
      <c r="K279" s="12"/>
    </row>
    <row r="280" spans="9:11" ht="12.75" customHeight="1">
      <c r="I280" s="16"/>
      <c r="J280" s="12"/>
      <c r="K280" s="12"/>
    </row>
    <row r="281" spans="9:11" ht="12.75" customHeight="1">
      <c r="I281" s="16"/>
      <c r="J281" s="12"/>
      <c r="K281" s="12"/>
    </row>
    <row r="282" spans="9:11" ht="12.75" customHeight="1">
      <c r="I282" s="16"/>
      <c r="J282" s="12"/>
      <c r="K282" s="12"/>
    </row>
    <row r="283" spans="9:11" ht="12.75" customHeight="1">
      <c r="I283" s="16"/>
      <c r="J283" s="12"/>
      <c r="K283" s="12"/>
    </row>
    <row r="284" spans="9:11" ht="12.75" customHeight="1">
      <c r="I284" s="16"/>
      <c r="J284" s="12"/>
      <c r="K284" s="12"/>
    </row>
    <row r="285" spans="9:11" ht="12.75" customHeight="1">
      <c r="I285" s="16"/>
      <c r="J285" s="12"/>
      <c r="K285" s="12"/>
    </row>
    <row r="286" spans="9:11" ht="12.75" customHeight="1">
      <c r="I286" s="16"/>
      <c r="J286" s="12"/>
      <c r="K286" s="12"/>
    </row>
    <row r="287" spans="9:11" ht="12.75" customHeight="1">
      <c r="I287" s="16"/>
      <c r="J287" s="12"/>
      <c r="K287" s="12"/>
    </row>
    <row r="288" spans="9:11" ht="12.75" customHeight="1">
      <c r="I288" s="16"/>
      <c r="J288" s="12"/>
      <c r="K288" s="12"/>
    </row>
    <row r="289" spans="9:11" ht="12.75" customHeight="1">
      <c r="I289" s="16"/>
      <c r="J289" s="12"/>
      <c r="K289" s="12"/>
    </row>
    <row r="290" spans="9:11" ht="12.75" customHeight="1">
      <c r="I290" s="16"/>
      <c r="J290" s="12"/>
      <c r="K290" s="12"/>
    </row>
    <row r="291" spans="9:11" ht="12.75" customHeight="1">
      <c r="I291" s="16"/>
      <c r="J291" s="12"/>
      <c r="K291" s="12"/>
    </row>
    <row r="292" spans="9:11" ht="12.75" customHeight="1">
      <c r="I292" s="16"/>
      <c r="J292" s="12"/>
      <c r="K292" s="12"/>
    </row>
    <row r="293" spans="9:11" ht="12.75" customHeight="1">
      <c r="I293" s="16"/>
      <c r="J293" s="12"/>
      <c r="K293" s="12"/>
    </row>
    <row r="294" spans="9:11" ht="12.75" customHeight="1">
      <c r="I294" s="16"/>
      <c r="J294" s="12"/>
      <c r="K294" s="12"/>
    </row>
    <row r="295" spans="9:11" ht="12.75" customHeight="1">
      <c r="I295" s="16"/>
      <c r="J295" s="12"/>
      <c r="K295" s="12"/>
    </row>
    <row r="296" spans="9:11" ht="12.75" customHeight="1">
      <c r="I296" s="16"/>
      <c r="J296" s="12"/>
      <c r="K296" s="12"/>
    </row>
    <row r="297" spans="9:11" ht="12.75" customHeight="1">
      <c r="I297" s="16"/>
      <c r="J297" s="12"/>
      <c r="K297" s="12"/>
    </row>
    <row r="298" spans="9:11" ht="12.75" customHeight="1">
      <c r="I298" s="16"/>
      <c r="J298" s="12"/>
      <c r="K298" s="12"/>
    </row>
    <row r="299" spans="9:11" ht="12.75" customHeight="1">
      <c r="I299" s="16"/>
      <c r="J299" s="12"/>
      <c r="K299" s="12"/>
    </row>
    <row r="300" spans="9:11" ht="12.75" customHeight="1">
      <c r="I300" s="16"/>
      <c r="J300" s="12"/>
      <c r="K300" s="12"/>
    </row>
    <row r="301" spans="9:11" ht="12.75" customHeight="1">
      <c r="I301" s="16"/>
      <c r="J301" s="12"/>
      <c r="K301" s="12"/>
    </row>
    <row r="302" spans="9:11" ht="12.75" customHeight="1">
      <c r="I302" s="16"/>
      <c r="J302" s="12"/>
      <c r="K302" s="12"/>
    </row>
    <row r="303" spans="9:11" ht="12.75" customHeight="1">
      <c r="I303" s="16"/>
      <c r="J303" s="12"/>
      <c r="K303" s="12"/>
    </row>
    <row r="304" spans="9:11" ht="12.75" customHeight="1">
      <c r="I304" s="16"/>
      <c r="J304" s="12"/>
      <c r="K304" s="12"/>
    </row>
    <row r="305" spans="9:11" ht="12.75" customHeight="1">
      <c r="I305" s="16"/>
      <c r="J305" s="12"/>
      <c r="K305" s="12"/>
    </row>
    <row r="306" spans="9:11" ht="12.75" customHeight="1">
      <c r="I306" s="16"/>
      <c r="J306" s="12"/>
      <c r="K306" s="12"/>
    </row>
    <row r="307" spans="9:11" ht="12.75" customHeight="1">
      <c r="I307" s="16"/>
      <c r="J307" s="12"/>
      <c r="K307" s="12"/>
    </row>
    <row r="308" spans="9:11" ht="12.75" customHeight="1">
      <c r="I308" s="16"/>
      <c r="J308" s="12"/>
      <c r="K308" s="12"/>
    </row>
    <row r="309" spans="9:11" ht="12.75" customHeight="1">
      <c r="I309" s="16"/>
      <c r="J309" s="12"/>
      <c r="K309" s="12"/>
    </row>
    <row r="310" spans="9:11" ht="12.75" customHeight="1">
      <c r="I310" s="16"/>
      <c r="J310" s="12"/>
      <c r="K310" s="12"/>
    </row>
    <row r="311" spans="9:11" ht="12.75" customHeight="1">
      <c r="I311" s="16"/>
      <c r="J311" s="12"/>
      <c r="K311" s="12"/>
    </row>
    <row r="312" spans="9:11" ht="12.75" customHeight="1">
      <c r="I312" s="16"/>
      <c r="J312" s="12"/>
      <c r="K312" s="12"/>
    </row>
    <row r="313" spans="9:11" ht="12.75" customHeight="1">
      <c r="I313" s="16"/>
      <c r="J313" s="12"/>
      <c r="K313" s="12"/>
    </row>
    <row r="314" spans="9:11" ht="12.75" customHeight="1">
      <c r="I314" s="16"/>
      <c r="J314" s="12"/>
      <c r="K314" s="12"/>
    </row>
    <row r="315" spans="9:11" ht="12.75" customHeight="1">
      <c r="I315" s="16"/>
      <c r="J315" s="12"/>
      <c r="K315" s="12"/>
    </row>
    <row r="316" spans="9:11" ht="12.75" customHeight="1">
      <c r="I316" s="16"/>
      <c r="J316" s="12"/>
      <c r="K316" s="12"/>
    </row>
    <row r="317" spans="9:11" ht="12.75" customHeight="1">
      <c r="I317" s="16"/>
      <c r="J317" s="12"/>
      <c r="K317" s="12"/>
    </row>
    <row r="318" spans="9:11" ht="12.75" customHeight="1">
      <c r="I318" s="16"/>
      <c r="J318" s="12"/>
      <c r="K318" s="12"/>
    </row>
    <row r="319" spans="9:11" ht="12.75" customHeight="1">
      <c r="I319" s="16"/>
      <c r="J319" s="12"/>
      <c r="K319" s="12"/>
    </row>
    <row r="320" spans="9:11" ht="12.75" customHeight="1">
      <c r="I320" s="16"/>
      <c r="J320" s="12"/>
      <c r="K320" s="12"/>
    </row>
    <row r="321" spans="9:11" ht="12.75" customHeight="1">
      <c r="I321" s="16"/>
      <c r="J321" s="12"/>
      <c r="K321" s="12"/>
    </row>
    <row r="322" spans="9:11" ht="12.75" customHeight="1">
      <c r="I322" s="16"/>
      <c r="J322" s="12"/>
      <c r="K322" s="12"/>
    </row>
    <row r="323" spans="9:11" ht="12.75" customHeight="1">
      <c r="I323" s="16"/>
      <c r="J323" s="12"/>
      <c r="K323" s="12"/>
    </row>
    <row r="324" spans="9:11" ht="12.75" customHeight="1">
      <c r="I324" s="16"/>
      <c r="J324" s="12"/>
      <c r="K324" s="12"/>
    </row>
    <row r="325" spans="9:11" ht="12.75" customHeight="1">
      <c r="I325" s="16"/>
      <c r="J325" s="12"/>
      <c r="K325" s="12"/>
    </row>
    <row r="326" spans="9:11" ht="12.75" customHeight="1">
      <c r="I326" s="16"/>
      <c r="J326" s="12"/>
      <c r="K326" s="12"/>
    </row>
    <row r="327" spans="9:11" ht="12.75" customHeight="1">
      <c r="I327" s="16"/>
      <c r="J327" s="12"/>
      <c r="K327" s="12"/>
    </row>
    <row r="328" spans="9:11" ht="12.75" customHeight="1">
      <c r="I328" s="16"/>
      <c r="J328" s="12"/>
      <c r="K328" s="12"/>
    </row>
    <row r="329" spans="9:11" ht="12.75" customHeight="1">
      <c r="I329" s="16"/>
      <c r="J329" s="12"/>
      <c r="K329" s="12"/>
    </row>
    <row r="330" spans="9:11" ht="12.75" customHeight="1">
      <c r="I330" s="16"/>
      <c r="J330" s="12"/>
      <c r="K330" s="12"/>
    </row>
    <row r="331" spans="9:11" ht="12.75" customHeight="1">
      <c r="I331" s="16"/>
      <c r="J331" s="12"/>
      <c r="K331" s="12"/>
    </row>
    <row r="332" spans="9:11" ht="12.75" customHeight="1">
      <c r="I332" s="16"/>
      <c r="J332" s="12"/>
      <c r="K332" s="12"/>
    </row>
    <row r="333" spans="9:11" ht="12.75" customHeight="1">
      <c r="I333" s="16"/>
      <c r="J333" s="12"/>
      <c r="K333" s="12"/>
    </row>
    <row r="334" spans="9:11" ht="12.75" customHeight="1">
      <c r="I334" s="16"/>
      <c r="J334" s="12"/>
      <c r="K334" s="12"/>
    </row>
    <row r="335" spans="9:11" ht="12.75" customHeight="1">
      <c r="I335" s="16"/>
      <c r="J335" s="12"/>
      <c r="K335" s="12"/>
    </row>
    <row r="336" spans="9:11" ht="12.75" customHeight="1">
      <c r="I336" s="16"/>
      <c r="J336" s="12"/>
      <c r="K336" s="12"/>
    </row>
    <row r="337" spans="9:11" ht="12.75" customHeight="1">
      <c r="I337" s="16"/>
      <c r="J337" s="12"/>
      <c r="K337" s="12"/>
    </row>
    <row r="338" spans="9:11" ht="12.75" customHeight="1">
      <c r="I338" s="16"/>
      <c r="J338" s="12"/>
      <c r="K338" s="12"/>
    </row>
    <row r="339" spans="9:11" ht="12.75" customHeight="1">
      <c r="I339" s="16"/>
      <c r="J339" s="12"/>
      <c r="K339" s="12"/>
    </row>
    <row r="340" spans="9:11" ht="12.75" customHeight="1">
      <c r="I340" s="16"/>
      <c r="J340" s="12"/>
      <c r="K340" s="12"/>
    </row>
    <row r="341" spans="9:11" ht="12.75" customHeight="1">
      <c r="I341" s="16"/>
      <c r="J341" s="12"/>
      <c r="K341" s="12"/>
    </row>
    <row r="342" spans="9:11" ht="12.75" customHeight="1">
      <c r="I342" s="16"/>
      <c r="J342" s="12"/>
      <c r="K342" s="12"/>
    </row>
    <row r="343" spans="9:11" ht="12.75" customHeight="1">
      <c r="I343" s="16"/>
      <c r="J343" s="12"/>
      <c r="K343" s="12"/>
    </row>
    <row r="344" spans="9:11" ht="12.75" customHeight="1">
      <c r="I344" s="16"/>
      <c r="J344" s="12"/>
      <c r="K344" s="12"/>
    </row>
    <row r="345" spans="9:11" ht="12.75" customHeight="1">
      <c r="I345" s="16"/>
      <c r="J345" s="12"/>
      <c r="K345" s="12"/>
    </row>
    <row r="346" spans="9:11" ht="12.75" customHeight="1">
      <c r="I346" s="16"/>
      <c r="J346" s="12"/>
      <c r="K346" s="12"/>
    </row>
    <row r="347" spans="9:11" ht="12.75" customHeight="1">
      <c r="I347" s="16"/>
      <c r="J347" s="12"/>
      <c r="K347" s="12"/>
    </row>
    <row r="348" spans="9:11" ht="12.75" customHeight="1">
      <c r="I348" s="16"/>
      <c r="J348" s="12"/>
      <c r="K348" s="12"/>
    </row>
    <row r="349" spans="9:11" ht="12.75" customHeight="1">
      <c r="I349" s="16"/>
      <c r="J349" s="12"/>
      <c r="K349" s="12"/>
    </row>
    <row r="350" spans="9:11" ht="12.75" customHeight="1">
      <c r="I350" s="16"/>
      <c r="J350" s="12"/>
      <c r="K350" s="12"/>
    </row>
    <row r="351" spans="9:11" ht="12.75" customHeight="1">
      <c r="I351" s="16"/>
      <c r="J351" s="12"/>
      <c r="K351" s="12"/>
    </row>
    <row r="352" spans="9:11" ht="12.75" customHeight="1">
      <c r="I352" s="16"/>
      <c r="J352" s="12"/>
      <c r="K352" s="12"/>
    </row>
    <row r="353" spans="9:11" ht="12.75" customHeight="1">
      <c r="I353" s="16"/>
      <c r="J353" s="12"/>
      <c r="K353" s="12"/>
    </row>
    <row r="354" spans="9:11" ht="12.75" customHeight="1">
      <c r="I354" s="16"/>
      <c r="J354" s="12"/>
      <c r="K354" s="12"/>
    </row>
    <row r="355" spans="9:11" ht="12.75" customHeight="1">
      <c r="I355" s="16"/>
      <c r="J355" s="12"/>
      <c r="K355" s="12"/>
    </row>
    <row r="356" spans="9:11" ht="12.75" customHeight="1">
      <c r="I356" s="16"/>
      <c r="J356" s="12"/>
      <c r="K356" s="12"/>
    </row>
    <row r="357" spans="9:11" ht="12.75" customHeight="1">
      <c r="I357" s="16"/>
      <c r="J357" s="12"/>
      <c r="K357" s="12"/>
    </row>
    <row r="358" spans="9:11" ht="12.75" customHeight="1">
      <c r="I358" s="16"/>
      <c r="J358" s="12"/>
      <c r="K358" s="12"/>
    </row>
    <row r="359" spans="9:11" ht="12.75" customHeight="1">
      <c r="I359" s="16"/>
      <c r="J359" s="12"/>
      <c r="K359" s="12"/>
    </row>
    <row r="360" spans="9:11" ht="12.75" customHeight="1">
      <c r="I360" s="16"/>
      <c r="J360" s="12"/>
      <c r="K360" s="12"/>
    </row>
    <row r="361" spans="9:11" ht="12.75" customHeight="1">
      <c r="I361" s="16"/>
      <c r="J361" s="12"/>
      <c r="K361" s="12"/>
    </row>
    <row r="362" spans="9:11" ht="12.75" customHeight="1">
      <c r="I362" s="16"/>
      <c r="J362" s="12"/>
      <c r="K362" s="12"/>
    </row>
    <row r="363" spans="9:11" ht="12.75" customHeight="1">
      <c r="I363" s="16"/>
      <c r="J363" s="12"/>
      <c r="K363" s="12"/>
    </row>
    <row r="364" spans="9:11" ht="12.75" customHeight="1">
      <c r="I364" s="16"/>
      <c r="J364" s="12"/>
      <c r="K364" s="12"/>
    </row>
    <row r="365" spans="9:11" ht="12.75" customHeight="1">
      <c r="I365" s="16"/>
      <c r="J365" s="12"/>
      <c r="K365" s="12"/>
    </row>
    <row r="366" spans="9:11" ht="12.75" customHeight="1">
      <c r="I366" s="16"/>
      <c r="J366" s="12"/>
      <c r="K366" s="12"/>
    </row>
    <row r="367" spans="9:11" ht="12.75" customHeight="1">
      <c r="I367" s="16"/>
      <c r="J367" s="12"/>
      <c r="K367" s="12"/>
    </row>
    <row r="368" spans="9:11" ht="12.75" customHeight="1">
      <c r="I368" s="16"/>
      <c r="J368" s="12"/>
      <c r="K368" s="12"/>
    </row>
    <row r="369" spans="9:11" ht="12.75" customHeight="1">
      <c r="I369" s="16"/>
      <c r="J369" s="12"/>
      <c r="K369" s="12"/>
    </row>
    <row r="370" spans="9:11" ht="12.75" customHeight="1">
      <c r="I370" s="16"/>
      <c r="J370" s="12"/>
      <c r="K370" s="12"/>
    </row>
    <row r="371" spans="9:11" ht="12.75" customHeight="1">
      <c r="I371" s="16"/>
      <c r="J371" s="12"/>
      <c r="K371" s="12"/>
    </row>
    <row r="372" spans="9:11" ht="12.75" customHeight="1">
      <c r="I372" s="16"/>
      <c r="J372" s="12"/>
      <c r="K372" s="12"/>
    </row>
    <row r="373" spans="9:11" ht="12.75" customHeight="1">
      <c r="I373" s="16"/>
      <c r="J373" s="12"/>
      <c r="K373" s="12"/>
    </row>
    <row r="374" spans="9:11" ht="12.75" customHeight="1">
      <c r="I374" s="16"/>
      <c r="J374" s="12"/>
      <c r="K374" s="12"/>
    </row>
    <row r="375" spans="9:11" ht="12.75" customHeight="1">
      <c r="I375" s="16"/>
      <c r="J375" s="12"/>
      <c r="K375" s="12"/>
    </row>
    <row r="376" spans="9:11" ht="12.75" customHeight="1">
      <c r="I376" s="16"/>
      <c r="J376" s="12"/>
      <c r="K376" s="12"/>
    </row>
    <row r="377" spans="9:11" ht="12.75" customHeight="1">
      <c r="I377" s="16"/>
      <c r="J377" s="12"/>
      <c r="K377" s="12"/>
    </row>
    <row r="378" spans="9:11" ht="12.75" customHeight="1">
      <c r="I378" s="16"/>
      <c r="J378" s="12"/>
      <c r="K378" s="12"/>
    </row>
    <row r="379" spans="9:11" ht="12.75" customHeight="1">
      <c r="I379" s="16"/>
      <c r="J379" s="12"/>
      <c r="K379" s="12"/>
    </row>
    <row r="380" spans="9:11" ht="12.75" customHeight="1">
      <c r="I380" s="16"/>
      <c r="J380" s="12"/>
      <c r="K380" s="12"/>
    </row>
    <row r="381" spans="9:11" ht="12.75" customHeight="1">
      <c r="I381" s="16"/>
      <c r="J381" s="12"/>
      <c r="K381" s="12"/>
    </row>
    <row r="382" spans="9:11" ht="12.75" customHeight="1">
      <c r="I382" s="16"/>
      <c r="J382" s="12"/>
      <c r="K382" s="12"/>
    </row>
    <row r="383" spans="9:11" ht="12.75" customHeight="1">
      <c r="I383" s="16"/>
      <c r="J383" s="12"/>
      <c r="K383" s="12"/>
    </row>
    <row r="384" spans="9:11" ht="12.75" customHeight="1">
      <c r="I384" s="16"/>
      <c r="J384" s="12"/>
      <c r="K384" s="12"/>
    </row>
    <row r="385" spans="9:11" ht="12.75" customHeight="1">
      <c r="I385" s="16"/>
      <c r="J385" s="12"/>
      <c r="K385" s="12"/>
    </row>
    <row r="386" spans="9:11" ht="12.75" customHeight="1">
      <c r="I386" s="16"/>
      <c r="J386" s="12"/>
      <c r="K386" s="12"/>
    </row>
    <row r="387" spans="9:11" ht="12.75" customHeight="1">
      <c r="I387" s="16"/>
      <c r="J387" s="12"/>
      <c r="K387" s="12"/>
    </row>
    <row r="388" spans="9:11" ht="12.75" customHeight="1">
      <c r="I388" s="16"/>
      <c r="J388" s="12"/>
      <c r="K388" s="12"/>
    </row>
    <row r="389" spans="9:11" ht="12.75" customHeight="1">
      <c r="I389" s="16"/>
      <c r="J389" s="12"/>
      <c r="K389" s="12"/>
    </row>
    <row r="390" spans="9:11" ht="12.75" customHeight="1">
      <c r="I390" s="16"/>
      <c r="J390" s="12"/>
      <c r="K390" s="12"/>
    </row>
    <row r="391" spans="9:11" ht="12.75" customHeight="1">
      <c r="I391" s="16"/>
      <c r="J391" s="12"/>
      <c r="K391" s="12"/>
    </row>
    <row r="392" spans="9:11" ht="12.75" customHeight="1">
      <c r="I392" s="16"/>
      <c r="J392" s="12"/>
      <c r="K392" s="12"/>
    </row>
    <row r="393" spans="9:11" ht="12.75" customHeight="1">
      <c r="I393" s="16"/>
      <c r="J393" s="12"/>
      <c r="K393" s="12"/>
    </row>
    <row r="394" spans="9:11" ht="12.75" customHeight="1">
      <c r="I394" s="16"/>
      <c r="J394" s="12"/>
      <c r="K394" s="12"/>
    </row>
    <row r="395" spans="9:11" ht="12.75" customHeight="1">
      <c r="I395" s="16"/>
      <c r="J395" s="12"/>
      <c r="K395" s="12"/>
    </row>
    <row r="396" spans="9:11" ht="12.75" customHeight="1">
      <c r="I396" s="16"/>
      <c r="J396" s="12"/>
      <c r="K396" s="12"/>
    </row>
    <row r="397" spans="9:11" ht="12.75" customHeight="1">
      <c r="I397" s="16"/>
      <c r="J397" s="12"/>
      <c r="K397" s="12"/>
    </row>
    <row r="398" spans="9:11" ht="12.75" customHeight="1">
      <c r="I398" s="16"/>
      <c r="J398" s="12"/>
      <c r="K398" s="12"/>
    </row>
    <row r="399" spans="9:11" ht="12.75" customHeight="1">
      <c r="I399" s="16"/>
      <c r="J399" s="12"/>
      <c r="K399" s="12"/>
    </row>
    <row r="400" spans="9:11" ht="12.75" customHeight="1">
      <c r="I400" s="16"/>
      <c r="J400" s="12"/>
      <c r="K400" s="12"/>
    </row>
    <row r="401" spans="9:11" ht="12.75" customHeight="1">
      <c r="I401" s="16"/>
      <c r="J401" s="12"/>
      <c r="K401" s="12"/>
    </row>
    <row r="402" spans="9:11" ht="12.75" customHeight="1">
      <c r="I402" s="16"/>
      <c r="J402" s="12"/>
      <c r="K402" s="12"/>
    </row>
    <row r="403" spans="9:11" ht="12.75" customHeight="1">
      <c r="I403" s="16"/>
      <c r="J403" s="12"/>
      <c r="K403" s="12"/>
    </row>
    <row r="404" spans="9:11" ht="12.75" customHeight="1">
      <c r="I404" s="16"/>
      <c r="J404" s="12"/>
      <c r="K404" s="12"/>
    </row>
    <row r="405" spans="9:11" ht="12.75" customHeight="1">
      <c r="I405" s="16"/>
      <c r="J405" s="12"/>
      <c r="K405" s="12"/>
    </row>
    <row r="406" spans="9:11" ht="12.75" customHeight="1">
      <c r="I406" s="16"/>
      <c r="J406" s="12"/>
      <c r="K406" s="12"/>
    </row>
    <row r="407" spans="9:11" ht="12.75" customHeight="1">
      <c r="I407" s="16"/>
      <c r="J407" s="12"/>
      <c r="K407" s="12"/>
    </row>
    <row r="408" spans="9:11" ht="12.75" customHeight="1">
      <c r="I408" s="16"/>
      <c r="J408" s="12"/>
      <c r="K408" s="12"/>
    </row>
    <row r="409" spans="9:11" ht="12.75" customHeight="1">
      <c r="I409" s="16"/>
      <c r="J409" s="12"/>
      <c r="K409" s="12"/>
    </row>
    <row r="410" spans="9:11" ht="12.75" customHeight="1">
      <c r="I410" s="16"/>
      <c r="J410" s="12"/>
      <c r="K410" s="12"/>
    </row>
    <row r="411" spans="9:11" ht="12.75" customHeight="1">
      <c r="I411" s="16"/>
      <c r="J411" s="12"/>
      <c r="K411" s="12"/>
    </row>
    <row r="412" spans="9:11" ht="12.75" customHeight="1">
      <c r="I412" s="16"/>
      <c r="J412" s="12"/>
      <c r="K412" s="12"/>
    </row>
    <row r="413" spans="9:11" ht="12.75" customHeight="1">
      <c r="I413" s="16"/>
      <c r="J413" s="12"/>
      <c r="K413" s="12"/>
    </row>
    <row r="414" spans="9:11" ht="12.75" customHeight="1">
      <c r="I414" s="16"/>
      <c r="J414" s="12"/>
      <c r="K414" s="12"/>
    </row>
    <row r="415" spans="9:11" ht="12.75" customHeight="1">
      <c r="I415" s="16"/>
      <c r="J415" s="12"/>
      <c r="K415" s="12"/>
    </row>
    <row r="416" spans="9:11" ht="12.75" customHeight="1">
      <c r="I416" s="16"/>
      <c r="J416" s="12"/>
      <c r="K416" s="12"/>
    </row>
    <row r="417" spans="9:11" ht="12.75" customHeight="1">
      <c r="I417" s="16"/>
      <c r="J417" s="12"/>
      <c r="K417" s="12"/>
    </row>
    <row r="418" spans="9:11" ht="12.75" customHeight="1">
      <c r="I418" s="16"/>
      <c r="J418" s="12"/>
      <c r="K418" s="12"/>
    </row>
    <row r="419" spans="9:11" ht="12.75" customHeight="1">
      <c r="I419" s="16"/>
      <c r="J419" s="12"/>
      <c r="K419" s="12"/>
    </row>
    <row r="420" spans="9:11" ht="12.75" customHeight="1">
      <c r="I420" s="16"/>
      <c r="J420" s="12"/>
      <c r="K420" s="12"/>
    </row>
    <row r="421" spans="9:11" ht="12.75" customHeight="1">
      <c r="I421" s="16"/>
      <c r="J421" s="12"/>
      <c r="K421" s="12"/>
    </row>
    <row r="422" spans="9:11" ht="12.75" customHeight="1">
      <c r="I422" s="16"/>
      <c r="J422" s="12"/>
      <c r="K422" s="12"/>
    </row>
    <row r="423" spans="9:11" ht="12.75" customHeight="1">
      <c r="I423" s="16"/>
      <c r="J423" s="12"/>
      <c r="K423" s="12"/>
    </row>
    <row r="424" spans="9:11" ht="12.75" customHeight="1">
      <c r="I424" s="16"/>
      <c r="J424" s="12"/>
      <c r="K424" s="12"/>
    </row>
    <row r="425" spans="9:11" ht="12.75" customHeight="1">
      <c r="I425" s="16"/>
      <c r="J425" s="12"/>
      <c r="K425" s="12"/>
    </row>
    <row r="426" spans="9:11" ht="12.75" customHeight="1">
      <c r="I426" s="16"/>
      <c r="J426" s="12"/>
      <c r="K426" s="12"/>
    </row>
    <row r="427" spans="9:11" ht="12.75" customHeight="1">
      <c r="I427" s="16"/>
      <c r="J427" s="12"/>
      <c r="K427" s="12"/>
    </row>
    <row r="428" spans="9:11" ht="12.75" customHeight="1">
      <c r="I428" s="16"/>
      <c r="J428" s="12"/>
      <c r="K428" s="12"/>
    </row>
    <row r="429" spans="9:11" ht="12.75" customHeight="1">
      <c r="I429" s="16"/>
      <c r="J429" s="12"/>
      <c r="K429" s="12"/>
    </row>
    <row r="430" spans="9:11" ht="12.75" customHeight="1">
      <c r="I430" s="16"/>
      <c r="J430" s="12"/>
      <c r="K430" s="12"/>
    </row>
    <row r="431" spans="9:11" ht="12.75" customHeight="1">
      <c r="I431" s="16"/>
      <c r="J431" s="12"/>
      <c r="K431" s="12"/>
    </row>
    <row r="432" spans="9:11" ht="12.75" customHeight="1">
      <c r="I432" s="16"/>
      <c r="J432" s="12"/>
      <c r="K432" s="12"/>
    </row>
    <row r="433" spans="9:11" ht="12.75" customHeight="1">
      <c r="I433" s="16"/>
      <c r="J433" s="12"/>
      <c r="K433" s="12"/>
    </row>
    <row r="434" spans="9:11" ht="12.75" customHeight="1">
      <c r="I434" s="16"/>
      <c r="J434" s="12"/>
      <c r="K434" s="12"/>
    </row>
    <row r="435" spans="9:11" ht="12.75" customHeight="1">
      <c r="I435" s="16"/>
      <c r="J435" s="12"/>
      <c r="K435" s="12"/>
    </row>
    <row r="436" spans="9:11" ht="12.75" customHeight="1">
      <c r="I436" s="16"/>
      <c r="J436" s="12"/>
      <c r="K436" s="12"/>
    </row>
    <row r="437" spans="9:11" ht="12.75" customHeight="1">
      <c r="I437" s="16"/>
      <c r="J437" s="12"/>
      <c r="K437" s="12"/>
    </row>
    <row r="438" spans="9:11" ht="12.75" customHeight="1">
      <c r="I438" s="16"/>
      <c r="J438" s="12"/>
      <c r="K438" s="12"/>
    </row>
    <row r="439" spans="9:11" ht="12.75" customHeight="1">
      <c r="I439" s="16"/>
      <c r="J439" s="12"/>
      <c r="K439" s="12"/>
    </row>
    <row r="440" spans="9:11" ht="12.75" customHeight="1">
      <c r="I440" s="16"/>
      <c r="J440" s="12"/>
      <c r="K440" s="12"/>
    </row>
    <row r="441" spans="9:11" ht="12.75" customHeight="1">
      <c r="I441" s="16"/>
      <c r="J441" s="12"/>
      <c r="K441" s="12"/>
    </row>
    <row r="442" spans="9:11" ht="12.75" customHeight="1">
      <c r="I442" s="16"/>
      <c r="J442" s="12"/>
      <c r="K442" s="12"/>
    </row>
    <row r="443" spans="9:11" ht="12.75" customHeight="1">
      <c r="I443" s="16"/>
      <c r="J443" s="12"/>
      <c r="K443" s="12"/>
    </row>
    <row r="444" spans="9:11" ht="12.75" customHeight="1">
      <c r="I444" s="16"/>
      <c r="J444" s="12"/>
      <c r="K444" s="12"/>
    </row>
    <row r="445" spans="9:11" ht="12.75" customHeight="1">
      <c r="I445" s="16"/>
      <c r="J445" s="12"/>
      <c r="K445" s="12"/>
    </row>
    <row r="446" spans="9:11" ht="12.75" customHeight="1">
      <c r="I446" s="16"/>
      <c r="J446" s="12"/>
      <c r="K446" s="12"/>
    </row>
    <row r="447" spans="9:11" ht="12.75" customHeight="1">
      <c r="I447" s="16"/>
      <c r="J447" s="12"/>
      <c r="K447" s="12"/>
    </row>
    <row r="448" spans="9:11" ht="12.75" customHeight="1">
      <c r="I448" s="16"/>
      <c r="J448" s="12"/>
      <c r="K448" s="12"/>
    </row>
    <row r="449" spans="9:11" ht="12.75" customHeight="1">
      <c r="I449" s="16"/>
      <c r="J449" s="12"/>
      <c r="K449" s="12"/>
    </row>
    <row r="450" spans="9:11" ht="12.75" customHeight="1">
      <c r="I450" s="16"/>
      <c r="J450" s="12"/>
      <c r="K450" s="12"/>
    </row>
    <row r="451" spans="9:11" ht="12.75" customHeight="1">
      <c r="I451" s="16"/>
      <c r="J451" s="12"/>
      <c r="K451" s="12"/>
    </row>
    <row r="452" spans="9:11" ht="12.75" customHeight="1">
      <c r="I452" s="16"/>
      <c r="J452" s="12"/>
      <c r="K452" s="12"/>
    </row>
    <row r="453" spans="9:11" ht="12.75" customHeight="1">
      <c r="I453" s="16"/>
      <c r="J453" s="12"/>
      <c r="K453" s="12"/>
    </row>
    <row r="454" spans="9:11" ht="12.75" customHeight="1">
      <c r="I454" s="16"/>
      <c r="J454" s="12"/>
      <c r="K454" s="12"/>
    </row>
    <row r="455" spans="9:11" ht="12.75" customHeight="1">
      <c r="I455" s="16"/>
      <c r="J455" s="12"/>
      <c r="K455" s="12"/>
    </row>
    <row r="456" spans="9:11" ht="12.75" customHeight="1">
      <c r="I456" s="16"/>
      <c r="J456" s="12"/>
      <c r="K456" s="12"/>
    </row>
    <row r="457" spans="9:11" ht="12.75" customHeight="1">
      <c r="I457" s="16"/>
      <c r="J457" s="12"/>
      <c r="K457" s="12"/>
    </row>
    <row r="458" spans="9:11" ht="12.75" customHeight="1">
      <c r="I458" s="16"/>
      <c r="J458" s="12"/>
      <c r="K458" s="12"/>
    </row>
    <row r="459" spans="9:11" ht="12.75" customHeight="1">
      <c r="I459" s="16"/>
      <c r="J459" s="12"/>
      <c r="K459" s="12"/>
    </row>
    <row r="460" spans="9:11" ht="12.75" customHeight="1">
      <c r="I460" s="16"/>
      <c r="J460" s="12"/>
      <c r="K460" s="12"/>
    </row>
    <row r="461" spans="9:11" ht="12.75" customHeight="1">
      <c r="I461" s="16"/>
      <c r="J461" s="12"/>
      <c r="K461" s="12"/>
    </row>
    <row r="462" spans="9:11" ht="12.75" customHeight="1">
      <c r="I462" s="16"/>
      <c r="J462" s="12"/>
      <c r="K462" s="12"/>
    </row>
    <row r="463" spans="9:11" ht="12.75" customHeight="1">
      <c r="I463" s="16"/>
      <c r="J463" s="12"/>
      <c r="K463" s="12"/>
    </row>
    <row r="464" spans="9:11" ht="12.75" customHeight="1">
      <c r="I464" s="16"/>
      <c r="J464" s="12"/>
      <c r="K464" s="12"/>
    </row>
    <row r="465" spans="9:11" ht="12.75" customHeight="1">
      <c r="I465" s="16"/>
      <c r="J465" s="12"/>
      <c r="K465" s="12"/>
    </row>
    <row r="466" spans="9:11" ht="12.75" customHeight="1">
      <c r="I466" s="16"/>
      <c r="J466" s="12"/>
      <c r="K466" s="12"/>
    </row>
    <row r="467" spans="9:11" ht="12.75" customHeight="1">
      <c r="I467" s="16"/>
      <c r="J467" s="12"/>
      <c r="K467" s="12"/>
    </row>
    <row r="468" spans="9:11" ht="12.75" customHeight="1">
      <c r="I468" s="16"/>
      <c r="J468" s="12"/>
      <c r="K468" s="12"/>
    </row>
    <row r="469" spans="9:11" ht="12.75" customHeight="1">
      <c r="I469" s="16"/>
      <c r="J469" s="12"/>
      <c r="K469" s="12"/>
    </row>
    <row r="470" spans="9:11" ht="12.75" customHeight="1">
      <c r="I470" s="16"/>
      <c r="J470" s="12"/>
      <c r="K470" s="12"/>
    </row>
    <row r="471" spans="9:11" ht="12.75" customHeight="1">
      <c r="I471" s="16"/>
      <c r="J471" s="12"/>
      <c r="K471" s="12"/>
    </row>
    <row r="472" spans="9:11" ht="12.75" customHeight="1">
      <c r="I472" s="16"/>
      <c r="J472" s="12"/>
      <c r="K472" s="12"/>
    </row>
    <row r="473" spans="9:11" ht="12.75" customHeight="1">
      <c r="I473" s="16"/>
      <c r="J473" s="12"/>
      <c r="K473" s="12"/>
    </row>
    <row r="474" spans="9:11" ht="12.75" customHeight="1">
      <c r="I474" s="16"/>
      <c r="J474" s="12"/>
      <c r="K474" s="12"/>
    </row>
    <row r="475" spans="9:11" ht="12.75" customHeight="1">
      <c r="I475" s="16"/>
      <c r="J475" s="12"/>
      <c r="K475" s="12"/>
    </row>
    <row r="476" spans="9:11" ht="12.75" customHeight="1">
      <c r="I476" s="16"/>
      <c r="J476" s="12"/>
      <c r="K476" s="12"/>
    </row>
    <row r="477" spans="9:11" ht="12.75" customHeight="1">
      <c r="I477" s="16"/>
      <c r="J477" s="12"/>
      <c r="K477" s="12"/>
    </row>
    <row r="478" spans="9:11" ht="12.75" customHeight="1">
      <c r="I478" s="16"/>
      <c r="J478" s="12"/>
      <c r="K478" s="12"/>
    </row>
    <row r="479" spans="9:11" ht="12.75" customHeight="1">
      <c r="I479" s="16"/>
      <c r="J479" s="12"/>
      <c r="K479" s="12"/>
    </row>
    <row r="480" spans="9:11" ht="12.75" customHeight="1">
      <c r="I480" s="16"/>
      <c r="J480" s="12"/>
      <c r="K480" s="12"/>
    </row>
    <row r="481" spans="9:11" ht="12.75" customHeight="1">
      <c r="I481" s="16"/>
      <c r="J481" s="12"/>
      <c r="K481" s="12"/>
    </row>
    <row r="482" spans="9:11" ht="12.75" customHeight="1">
      <c r="I482" s="16"/>
      <c r="J482" s="12"/>
      <c r="K482" s="12"/>
    </row>
    <row r="483" spans="9:11" ht="12.75" customHeight="1">
      <c r="I483" s="16"/>
      <c r="J483" s="12"/>
      <c r="K483" s="12"/>
    </row>
    <row r="484" spans="9:11" ht="12.75" customHeight="1">
      <c r="I484" s="16"/>
      <c r="J484" s="12"/>
      <c r="K484" s="12"/>
    </row>
    <row r="485" spans="9:11" ht="12.75" customHeight="1">
      <c r="I485" s="16"/>
      <c r="J485" s="12"/>
      <c r="K485" s="12"/>
    </row>
    <row r="486" spans="9:11" ht="12.75" customHeight="1">
      <c r="I486" s="16"/>
      <c r="J486" s="12"/>
      <c r="K486" s="12"/>
    </row>
    <row r="487" spans="9:11" ht="12.75" customHeight="1">
      <c r="I487" s="16"/>
      <c r="J487" s="12"/>
      <c r="K487" s="12"/>
    </row>
    <row r="488" spans="9:11" ht="12.75" customHeight="1">
      <c r="I488" s="16"/>
      <c r="J488" s="12"/>
      <c r="K488" s="12"/>
    </row>
    <row r="489" spans="9:11" ht="12.75" customHeight="1">
      <c r="I489" s="16"/>
      <c r="J489" s="12"/>
      <c r="K489" s="12"/>
    </row>
    <row r="490" spans="9:11" ht="12.75" customHeight="1">
      <c r="I490" s="16"/>
      <c r="J490" s="12"/>
      <c r="K490" s="12"/>
    </row>
    <row r="491" spans="9:11" ht="12.75" customHeight="1">
      <c r="I491" s="16"/>
      <c r="J491" s="12"/>
      <c r="K491" s="12"/>
    </row>
    <row r="492" spans="9:11" ht="12.75" customHeight="1">
      <c r="I492" s="16"/>
      <c r="J492" s="12"/>
      <c r="K492" s="12"/>
    </row>
    <row r="493" spans="9:11" ht="12.75" customHeight="1">
      <c r="I493" s="16"/>
      <c r="J493" s="12"/>
      <c r="K493" s="12"/>
    </row>
    <row r="494" spans="9:11" ht="12.75" customHeight="1">
      <c r="I494" s="16"/>
      <c r="J494" s="12"/>
      <c r="K494" s="12"/>
    </row>
    <row r="495" spans="9:11" ht="12.75" customHeight="1">
      <c r="I495" s="16"/>
      <c r="J495" s="12"/>
      <c r="K495" s="12"/>
    </row>
    <row r="496" spans="9:11" ht="12.75" customHeight="1">
      <c r="I496" s="16"/>
      <c r="J496" s="12"/>
      <c r="K496" s="12"/>
    </row>
    <row r="497" spans="9:11" ht="12.75" customHeight="1">
      <c r="I497" s="16"/>
      <c r="J497" s="12"/>
      <c r="K497" s="12"/>
    </row>
    <row r="498" spans="9:11" ht="12.75" customHeight="1">
      <c r="I498" s="16"/>
      <c r="J498" s="12"/>
      <c r="K498" s="12"/>
    </row>
    <row r="499" spans="9:11" ht="12.75" customHeight="1">
      <c r="I499" s="16"/>
      <c r="J499" s="12"/>
      <c r="K499" s="12"/>
    </row>
    <row r="500" spans="9:11" ht="12.75" customHeight="1">
      <c r="I500" s="16"/>
      <c r="J500" s="12"/>
      <c r="K500" s="12"/>
    </row>
    <row r="501" spans="9:11" ht="12.75" customHeight="1">
      <c r="I501" s="16"/>
      <c r="J501" s="12"/>
      <c r="K501" s="12"/>
    </row>
    <row r="502" spans="9:11" ht="12.75" customHeight="1">
      <c r="I502" s="16"/>
      <c r="J502" s="12"/>
      <c r="K502" s="12"/>
    </row>
    <row r="503" spans="9:11" ht="12.75" customHeight="1">
      <c r="I503" s="16"/>
      <c r="J503" s="12"/>
      <c r="K503" s="12"/>
    </row>
    <row r="504" spans="9:11" ht="12.75" customHeight="1">
      <c r="I504" s="16"/>
      <c r="J504" s="12"/>
      <c r="K504" s="12"/>
    </row>
    <row r="505" spans="9:11" ht="12.75" customHeight="1">
      <c r="I505" s="16"/>
      <c r="J505" s="12"/>
      <c r="K505" s="12"/>
    </row>
    <row r="506" spans="9:11" ht="12.75" customHeight="1">
      <c r="I506" s="16"/>
      <c r="J506" s="12"/>
      <c r="K506" s="12"/>
    </row>
    <row r="507" spans="9:11" ht="12.75" customHeight="1">
      <c r="I507" s="16"/>
      <c r="J507" s="12"/>
      <c r="K507" s="12"/>
    </row>
    <row r="508" spans="9:11" ht="12.75" customHeight="1">
      <c r="I508" s="16"/>
      <c r="J508" s="12"/>
      <c r="K508" s="12"/>
    </row>
    <row r="509" spans="9:11" ht="12.75" customHeight="1">
      <c r="I509" s="16"/>
      <c r="J509" s="12"/>
      <c r="K509" s="12"/>
    </row>
    <row r="510" spans="9:11" ht="12.75" customHeight="1">
      <c r="I510" s="16"/>
      <c r="J510" s="12"/>
      <c r="K510" s="12"/>
    </row>
    <row r="511" spans="9:11" ht="12.75" customHeight="1">
      <c r="I511" s="16"/>
      <c r="J511" s="12"/>
      <c r="K511" s="12"/>
    </row>
    <row r="512" spans="9:11" ht="12.75" customHeight="1">
      <c r="I512" s="16"/>
      <c r="J512" s="12"/>
      <c r="K512" s="12"/>
    </row>
    <row r="513" spans="9:11" ht="12.75" customHeight="1">
      <c r="I513" s="16"/>
      <c r="J513" s="12"/>
      <c r="K513" s="12"/>
    </row>
    <row r="514" spans="9:11" ht="12.75" customHeight="1">
      <c r="I514" s="16"/>
      <c r="J514" s="12"/>
      <c r="K514" s="12"/>
    </row>
    <row r="515" spans="9:11" ht="12.75" customHeight="1">
      <c r="I515" s="16"/>
      <c r="J515" s="12"/>
      <c r="K515" s="12"/>
    </row>
    <row r="516" spans="9:11" ht="12.75" customHeight="1">
      <c r="I516" s="16"/>
      <c r="J516" s="12"/>
      <c r="K516" s="12"/>
    </row>
    <row r="517" spans="9:11" ht="12.75" customHeight="1">
      <c r="I517" s="16"/>
      <c r="J517" s="12"/>
      <c r="K517" s="12"/>
    </row>
    <row r="518" spans="9:11" ht="12.75" customHeight="1">
      <c r="I518" s="16"/>
      <c r="J518" s="12"/>
      <c r="K518" s="12"/>
    </row>
    <row r="519" spans="9:11" ht="12.75" customHeight="1">
      <c r="I519" s="16"/>
      <c r="J519" s="12"/>
      <c r="K519" s="12"/>
    </row>
    <row r="520" spans="9:11" ht="12.75" customHeight="1">
      <c r="I520" s="16"/>
      <c r="J520" s="12"/>
      <c r="K520" s="12"/>
    </row>
    <row r="521" spans="9:11" ht="12.75" customHeight="1">
      <c r="I521" s="16"/>
      <c r="J521" s="12"/>
      <c r="K521" s="12"/>
    </row>
    <row r="522" spans="9:11" ht="12.75" customHeight="1">
      <c r="I522" s="16"/>
      <c r="J522" s="12"/>
      <c r="K522" s="12"/>
    </row>
    <row r="523" spans="9:11" ht="12.75" customHeight="1">
      <c r="I523" s="16"/>
      <c r="J523" s="12"/>
      <c r="K523" s="12"/>
    </row>
    <row r="524" spans="9:11" ht="12.75" customHeight="1">
      <c r="I524" s="16"/>
      <c r="J524" s="12"/>
      <c r="K524" s="12"/>
    </row>
    <row r="525" spans="9:11" ht="12.75" customHeight="1">
      <c r="I525" s="16"/>
      <c r="J525" s="12"/>
      <c r="K525" s="12"/>
    </row>
    <row r="526" spans="9:11" ht="12.75" customHeight="1">
      <c r="I526" s="16"/>
      <c r="J526" s="12"/>
      <c r="K526" s="12"/>
    </row>
    <row r="527" spans="9:11" ht="12.75" customHeight="1">
      <c r="I527" s="16"/>
      <c r="J527" s="12"/>
      <c r="K527" s="12"/>
    </row>
    <row r="528" spans="9:11" ht="12.75" customHeight="1">
      <c r="I528" s="16"/>
      <c r="J528" s="12"/>
      <c r="K528" s="12"/>
    </row>
    <row r="529" spans="9:11" ht="12.75" customHeight="1">
      <c r="I529" s="16"/>
      <c r="J529" s="12"/>
      <c r="K529" s="12"/>
    </row>
    <row r="530" spans="9:11" ht="12.75" customHeight="1">
      <c r="I530" s="16"/>
      <c r="J530" s="12"/>
      <c r="K530" s="12"/>
    </row>
    <row r="531" spans="9:11" ht="12.75" customHeight="1">
      <c r="I531" s="16"/>
      <c r="J531" s="12"/>
      <c r="K531" s="12"/>
    </row>
    <row r="532" spans="9:11" ht="12.75" customHeight="1">
      <c r="I532" s="16"/>
      <c r="J532" s="12"/>
      <c r="K532" s="12"/>
    </row>
    <row r="533" spans="9:11" ht="12.75" customHeight="1">
      <c r="I533" s="16"/>
      <c r="J533" s="12"/>
      <c r="K533" s="12"/>
    </row>
    <row r="534" spans="9:11" ht="12.75" customHeight="1">
      <c r="I534" s="16"/>
      <c r="J534" s="12"/>
      <c r="K534" s="12"/>
    </row>
    <row r="535" spans="9:11" ht="12.75" customHeight="1">
      <c r="I535" s="16"/>
      <c r="J535" s="12"/>
      <c r="K535" s="12"/>
    </row>
    <row r="536" spans="9:11" ht="12.75" customHeight="1">
      <c r="I536" s="16"/>
      <c r="J536" s="12"/>
      <c r="K536" s="12"/>
    </row>
    <row r="537" spans="9:11" ht="12.75" customHeight="1">
      <c r="I537" s="16"/>
      <c r="J537" s="12"/>
      <c r="K537" s="12"/>
    </row>
    <row r="538" spans="9:11" ht="12.75" customHeight="1">
      <c r="I538" s="16"/>
      <c r="J538" s="12"/>
      <c r="K538" s="12"/>
    </row>
    <row r="539" spans="9:11" ht="12.75" customHeight="1">
      <c r="I539" s="16"/>
      <c r="J539" s="12"/>
      <c r="K539" s="12"/>
    </row>
    <row r="540" spans="9:11" ht="12.75" customHeight="1">
      <c r="I540" s="16"/>
      <c r="J540" s="12"/>
      <c r="K540" s="12"/>
    </row>
    <row r="541" spans="9:11" ht="12.75" customHeight="1">
      <c r="I541" s="16"/>
      <c r="J541" s="12"/>
      <c r="K541" s="12"/>
    </row>
    <row r="542" spans="9:11" ht="12.75" customHeight="1">
      <c r="I542" s="16"/>
      <c r="J542" s="12"/>
      <c r="K542" s="12"/>
    </row>
    <row r="543" spans="9:11" ht="12.75" customHeight="1">
      <c r="I543" s="16"/>
      <c r="J543" s="12"/>
      <c r="K543" s="12"/>
    </row>
    <row r="544" spans="9:11" ht="12.75" customHeight="1">
      <c r="I544" s="16"/>
      <c r="J544" s="12"/>
      <c r="K544" s="12"/>
    </row>
    <row r="545" spans="9:11" ht="12.75" customHeight="1">
      <c r="I545" s="16"/>
      <c r="J545" s="12"/>
      <c r="K545" s="12"/>
    </row>
    <row r="546" spans="9:11" ht="12.75" customHeight="1">
      <c r="I546" s="16"/>
      <c r="J546" s="12"/>
      <c r="K546" s="12"/>
    </row>
    <row r="547" spans="9:11" ht="12.75" customHeight="1">
      <c r="I547" s="16"/>
      <c r="J547" s="12"/>
      <c r="K547" s="12"/>
    </row>
    <row r="548" spans="9:11" ht="12.75" customHeight="1">
      <c r="I548" s="16"/>
      <c r="J548" s="12"/>
      <c r="K548" s="12"/>
    </row>
    <row r="549" spans="9:11" ht="12.75" customHeight="1">
      <c r="I549" s="16"/>
      <c r="J549" s="12"/>
      <c r="K549" s="12"/>
    </row>
    <row r="550" spans="9:11" ht="12.75" customHeight="1">
      <c r="I550" s="16"/>
      <c r="J550" s="12"/>
      <c r="K550" s="12"/>
    </row>
    <row r="551" spans="9:11" ht="12.75" customHeight="1">
      <c r="I551" s="16"/>
      <c r="J551" s="12"/>
      <c r="K551" s="12"/>
    </row>
    <row r="552" spans="9:11" ht="12.75" customHeight="1">
      <c r="I552" s="16"/>
      <c r="J552" s="12"/>
      <c r="K552" s="12"/>
    </row>
    <row r="553" spans="9:11" ht="12.75" customHeight="1">
      <c r="I553" s="16"/>
      <c r="J553" s="12"/>
      <c r="K553" s="12"/>
    </row>
    <row r="554" spans="9:11" ht="12.75" customHeight="1">
      <c r="I554" s="16"/>
      <c r="J554" s="12"/>
      <c r="K554" s="12"/>
    </row>
    <row r="555" spans="9:11" ht="12.75" customHeight="1">
      <c r="I555" s="16"/>
      <c r="J555" s="12"/>
      <c r="K555" s="12"/>
    </row>
    <row r="556" spans="9:11" ht="12.75" customHeight="1">
      <c r="I556" s="16"/>
      <c r="J556" s="12"/>
      <c r="K556" s="12"/>
    </row>
    <row r="557" spans="9:11" ht="12.75" customHeight="1">
      <c r="I557" s="16"/>
      <c r="J557" s="12"/>
      <c r="K557" s="12"/>
    </row>
    <row r="558" spans="9:11" ht="12.75" customHeight="1">
      <c r="I558" s="16"/>
      <c r="J558" s="12"/>
      <c r="K558" s="12"/>
    </row>
    <row r="559" spans="9:11" ht="12.75" customHeight="1">
      <c r="I559" s="16"/>
      <c r="J559" s="12"/>
      <c r="K559" s="12"/>
    </row>
    <row r="560" spans="9:11" ht="12.75" customHeight="1">
      <c r="I560" s="16"/>
      <c r="J560" s="12"/>
      <c r="K560" s="12"/>
    </row>
    <row r="561" spans="9:11" ht="12.75" customHeight="1">
      <c r="I561" s="16"/>
      <c r="J561" s="12"/>
      <c r="K561" s="12"/>
    </row>
    <row r="562" spans="9:11" ht="12.75" customHeight="1">
      <c r="I562" s="16"/>
      <c r="J562" s="12"/>
      <c r="K562" s="12"/>
    </row>
    <row r="563" spans="9:11" ht="12.75" customHeight="1">
      <c r="I563" s="16"/>
      <c r="J563" s="12"/>
      <c r="K563" s="12"/>
    </row>
    <row r="564" spans="9:11" ht="12.75" customHeight="1">
      <c r="I564" s="16"/>
      <c r="J564" s="12"/>
      <c r="K564" s="12"/>
    </row>
    <row r="565" spans="9:11" ht="12.75" customHeight="1">
      <c r="I565" s="16"/>
      <c r="J565" s="12"/>
      <c r="K565" s="12"/>
    </row>
    <row r="566" spans="9:11" ht="12.75" customHeight="1">
      <c r="I566" s="16"/>
      <c r="J566" s="12"/>
      <c r="K566" s="12"/>
    </row>
    <row r="567" spans="9:11" ht="12.75" customHeight="1">
      <c r="I567" s="16"/>
      <c r="J567" s="12"/>
      <c r="K567" s="12"/>
    </row>
    <row r="568" spans="9:11" ht="12.75" customHeight="1">
      <c r="I568" s="16"/>
      <c r="J568" s="12"/>
      <c r="K568" s="12"/>
    </row>
    <row r="569" spans="9:11" ht="12.75" customHeight="1">
      <c r="I569" s="16"/>
      <c r="J569" s="12"/>
      <c r="K569" s="12"/>
    </row>
    <row r="570" spans="9:11" ht="12.75" customHeight="1">
      <c r="I570" s="16"/>
      <c r="J570" s="12"/>
      <c r="K570" s="12"/>
    </row>
    <row r="571" spans="9:11" ht="12.75" customHeight="1">
      <c r="I571" s="16"/>
      <c r="J571" s="12"/>
      <c r="K571" s="12"/>
    </row>
    <row r="572" spans="9:11" ht="12.75" customHeight="1">
      <c r="I572" s="16"/>
      <c r="J572" s="12"/>
      <c r="K572" s="12"/>
    </row>
    <row r="573" spans="9:11" ht="12.75" customHeight="1">
      <c r="I573" s="16"/>
      <c r="J573" s="12"/>
      <c r="K573" s="12"/>
    </row>
    <row r="574" spans="9:11" ht="12.75" customHeight="1">
      <c r="I574" s="16"/>
      <c r="J574" s="12"/>
      <c r="K574" s="12"/>
    </row>
    <row r="575" spans="9:11" ht="12.75" customHeight="1">
      <c r="I575" s="16"/>
      <c r="J575" s="12"/>
      <c r="K575" s="12"/>
    </row>
    <row r="576" spans="9:11" ht="12.75" customHeight="1">
      <c r="I576" s="16"/>
      <c r="J576" s="12"/>
      <c r="K576" s="12"/>
    </row>
    <row r="577" spans="9:11" ht="12.75" customHeight="1">
      <c r="I577" s="16"/>
      <c r="J577" s="12"/>
      <c r="K577" s="12"/>
    </row>
    <row r="578" spans="9:11" ht="12.75" customHeight="1">
      <c r="I578" s="16"/>
      <c r="J578" s="12"/>
      <c r="K578" s="12"/>
    </row>
    <row r="579" spans="9:11" ht="12.75" customHeight="1">
      <c r="I579" s="16"/>
      <c r="J579" s="12"/>
      <c r="K579" s="12"/>
    </row>
    <row r="580" spans="9:11" ht="12.75" customHeight="1">
      <c r="I580" s="16"/>
      <c r="J580" s="12"/>
      <c r="K580" s="12"/>
    </row>
    <row r="581" spans="9:11" ht="12.75" customHeight="1">
      <c r="I581" s="16"/>
      <c r="J581" s="12"/>
      <c r="K581" s="12"/>
    </row>
    <row r="582" spans="9:11" ht="12.75" customHeight="1">
      <c r="I582" s="16"/>
      <c r="J582" s="12"/>
      <c r="K582" s="12"/>
    </row>
    <row r="583" spans="9:11" ht="12.75" customHeight="1">
      <c r="I583" s="16"/>
      <c r="J583" s="12"/>
      <c r="K583" s="12"/>
    </row>
    <row r="584" spans="9:11" ht="12.75" customHeight="1">
      <c r="I584" s="16"/>
      <c r="J584" s="12"/>
      <c r="K584" s="12"/>
    </row>
    <row r="585" spans="9:11" ht="12.75" customHeight="1">
      <c r="I585" s="16"/>
      <c r="J585" s="12"/>
      <c r="K585" s="12"/>
    </row>
    <row r="586" spans="9:11" ht="12.75" customHeight="1">
      <c r="I586" s="16"/>
      <c r="J586" s="12"/>
      <c r="K586" s="12"/>
    </row>
    <row r="587" spans="9:11" ht="12.75" customHeight="1">
      <c r="I587" s="16"/>
      <c r="J587" s="12"/>
      <c r="K587" s="12"/>
    </row>
    <row r="588" spans="9:11" ht="12.75" customHeight="1">
      <c r="I588" s="16"/>
      <c r="J588" s="12"/>
      <c r="K588" s="12"/>
    </row>
    <row r="589" spans="9:11" ht="12.75" customHeight="1">
      <c r="I589" s="16"/>
      <c r="J589" s="12"/>
      <c r="K589" s="12"/>
    </row>
    <row r="590" spans="9:11" ht="12.75" customHeight="1">
      <c r="I590" s="16"/>
      <c r="J590" s="12"/>
      <c r="K590" s="12"/>
    </row>
    <row r="591" spans="9:11" ht="12.75" customHeight="1">
      <c r="I591" s="16"/>
      <c r="J591" s="12"/>
      <c r="K591" s="12"/>
    </row>
    <row r="592" spans="9:11" ht="12.75" customHeight="1">
      <c r="I592" s="16"/>
      <c r="J592" s="12"/>
      <c r="K592" s="12"/>
    </row>
    <row r="593" spans="9:11" ht="12.75" customHeight="1">
      <c r="I593" s="16"/>
      <c r="J593" s="12"/>
      <c r="K593" s="12"/>
    </row>
    <row r="594" spans="9:11" ht="12.75" customHeight="1">
      <c r="I594" s="16"/>
      <c r="J594" s="12"/>
      <c r="K594" s="12"/>
    </row>
    <row r="595" spans="9:11" ht="12.75" customHeight="1">
      <c r="I595" s="16"/>
      <c r="J595" s="12"/>
      <c r="K595" s="12"/>
    </row>
    <row r="596" spans="9:11" ht="12.75" customHeight="1">
      <c r="I596" s="16"/>
      <c r="J596" s="12"/>
      <c r="K596" s="12"/>
    </row>
    <row r="597" spans="9:11" ht="12.75" customHeight="1">
      <c r="I597" s="16"/>
      <c r="J597" s="12"/>
      <c r="K597" s="12"/>
    </row>
    <row r="598" spans="9:11" ht="12.75" customHeight="1">
      <c r="I598" s="16"/>
      <c r="J598" s="12"/>
      <c r="K598" s="12"/>
    </row>
    <row r="599" spans="9:11" ht="12.75" customHeight="1">
      <c r="I599" s="16"/>
      <c r="J599" s="12"/>
      <c r="K599" s="12"/>
    </row>
    <row r="600" spans="9:11" ht="12.75" customHeight="1">
      <c r="I600" s="16"/>
      <c r="J600" s="12"/>
      <c r="K600" s="12"/>
    </row>
    <row r="601" spans="9:11" ht="12.75" customHeight="1">
      <c r="I601" s="16"/>
      <c r="J601" s="12"/>
      <c r="K601" s="12"/>
    </row>
    <row r="602" spans="9:11" ht="12.75" customHeight="1">
      <c r="I602" s="16"/>
      <c r="J602" s="12"/>
      <c r="K602" s="12"/>
    </row>
    <row r="603" spans="9:11" ht="12.75" customHeight="1">
      <c r="I603" s="16"/>
      <c r="J603" s="12"/>
      <c r="K603" s="12"/>
    </row>
    <row r="604" spans="9:11" ht="12.75" customHeight="1">
      <c r="I604" s="16"/>
      <c r="J604" s="12"/>
      <c r="K604" s="12"/>
    </row>
    <row r="605" spans="9:11" ht="12.75" customHeight="1">
      <c r="I605" s="16"/>
      <c r="J605" s="12"/>
      <c r="K605" s="12"/>
    </row>
    <row r="606" spans="9:11" ht="12.75" customHeight="1">
      <c r="I606" s="16"/>
      <c r="J606" s="12"/>
      <c r="K606" s="12"/>
    </row>
    <row r="607" spans="9:11" ht="12.75" customHeight="1">
      <c r="I607" s="16"/>
      <c r="J607" s="12"/>
      <c r="K607" s="12"/>
    </row>
    <row r="608" spans="9:11" ht="12.75" customHeight="1">
      <c r="I608" s="16"/>
      <c r="J608" s="12"/>
      <c r="K608" s="12"/>
    </row>
    <row r="609" spans="9:11" ht="12.75" customHeight="1">
      <c r="I609" s="16"/>
      <c r="J609" s="12"/>
      <c r="K609" s="12"/>
    </row>
    <row r="610" spans="9:11" ht="12.75" customHeight="1">
      <c r="I610" s="16"/>
      <c r="J610" s="12"/>
      <c r="K610" s="12"/>
    </row>
    <row r="611" spans="9:11" ht="12.75" customHeight="1">
      <c r="I611" s="16"/>
      <c r="J611" s="12"/>
      <c r="K611" s="12"/>
    </row>
    <row r="612" spans="9:11" ht="12.75" customHeight="1">
      <c r="I612" s="16"/>
      <c r="J612" s="12"/>
      <c r="K612" s="12"/>
    </row>
    <row r="613" spans="9:11" ht="12.75" customHeight="1">
      <c r="I613" s="16"/>
      <c r="J613" s="12"/>
      <c r="K613" s="12"/>
    </row>
    <row r="614" spans="9:11" ht="12.75" customHeight="1">
      <c r="I614" s="16"/>
      <c r="J614" s="12"/>
      <c r="K614" s="12"/>
    </row>
    <row r="615" spans="9:11" ht="12.75" customHeight="1">
      <c r="I615" s="16"/>
      <c r="J615" s="12"/>
      <c r="K615" s="12"/>
    </row>
    <row r="616" spans="9:11" ht="12.75" customHeight="1">
      <c r="I616" s="16"/>
      <c r="J616" s="12"/>
      <c r="K616" s="12"/>
    </row>
    <row r="617" spans="9:11" ht="12.75" customHeight="1">
      <c r="I617" s="16"/>
      <c r="J617" s="12"/>
      <c r="K617" s="12"/>
    </row>
    <row r="618" spans="9:11" ht="12.75" customHeight="1">
      <c r="I618" s="16"/>
      <c r="J618" s="12"/>
      <c r="K618" s="12"/>
    </row>
    <row r="619" spans="9:11" ht="12.75" customHeight="1">
      <c r="I619" s="16"/>
      <c r="J619" s="12"/>
      <c r="K619" s="12"/>
    </row>
    <row r="620" spans="9:11" ht="12.75" customHeight="1">
      <c r="I620" s="16"/>
      <c r="J620" s="12"/>
      <c r="K620" s="12"/>
    </row>
    <row r="621" spans="9:11" ht="12.75" customHeight="1">
      <c r="I621" s="16"/>
      <c r="J621" s="12"/>
      <c r="K621" s="12"/>
    </row>
    <row r="622" spans="9:11" ht="12.75" customHeight="1">
      <c r="I622" s="16"/>
      <c r="J622" s="12"/>
      <c r="K622" s="12"/>
    </row>
    <row r="623" spans="9:11" ht="12.75" customHeight="1">
      <c r="I623" s="16"/>
      <c r="J623" s="12"/>
      <c r="K623" s="12"/>
    </row>
    <row r="624" spans="9:11" ht="12.75" customHeight="1">
      <c r="I624" s="16"/>
      <c r="J624" s="12"/>
      <c r="K624" s="12"/>
    </row>
    <row r="625" spans="9:11" ht="12.75" customHeight="1">
      <c r="I625" s="16"/>
      <c r="J625" s="12"/>
      <c r="K625" s="12"/>
    </row>
    <row r="626" spans="9:11" ht="12.75" customHeight="1">
      <c r="I626" s="16"/>
      <c r="J626" s="12"/>
      <c r="K626" s="12"/>
    </row>
    <row r="627" spans="9:11" ht="12.75" customHeight="1">
      <c r="I627" s="16"/>
      <c r="J627" s="12"/>
      <c r="K627" s="12"/>
    </row>
    <row r="628" spans="9:11" ht="12.75" customHeight="1">
      <c r="I628" s="16"/>
      <c r="J628" s="12"/>
      <c r="K628" s="12"/>
    </row>
    <row r="629" spans="9:11" ht="12.75" customHeight="1">
      <c r="I629" s="16"/>
      <c r="J629" s="12"/>
      <c r="K629" s="12"/>
    </row>
    <row r="630" spans="9:11" ht="12.75" customHeight="1">
      <c r="I630" s="16"/>
      <c r="J630" s="12"/>
      <c r="K630" s="12"/>
    </row>
    <row r="631" spans="9:11" ht="12.75" customHeight="1">
      <c r="I631" s="16"/>
      <c r="J631" s="12"/>
      <c r="K631" s="12"/>
    </row>
    <row r="632" spans="9:11" ht="12.75" customHeight="1">
      <c r="I632" s="16"/>
      <c r="J632" s="12"/>
      <c r="K632" s="12"/>
    </row>
    <row r="633" spans="9:11" ht="12.75" customHeight="1">
      <c r="I633" s="16"/>
      <c r="J633" s="12"/>
      <c r="K633" s="12"/>
    </row>
    <row r="634" spans="9:11" ht="12.75" customHeight="1">
      <c r="I634" s="16"/>
      <c r="J634" s="12"/>
      <c r="K634" s="12"/>
    </row>
    <row r="635" spans="9:11" ht="12.75" customHeight="1">
      <c r="I635" s="16"/>
      <c r="J635" s="12"/>
      <c r="K635" s="12"/>
    </row>
    <row r="636" spans="9:11" ht="12.75" customHeight="1">
      <c r="I636" s="16"/>
      <c r="J636" s="12"/>
      <c r="K636" s="12"/>
    </row>
    <row r="637" spans="9:11" ht="12.75" customHeight="1">
      <c r="I637" s="16"/>
      <c r="J637" s="12"/>
      <c r="K637" s="12"/>
    </row>
    <row r="638" spans="9:11" ht="12.75" customHeight="1">
      <c r="I638" s="16"/>
      <c r="J638" s="12"/>
      <c r="K638" s="12"/>
    </row>
    <row r="639" spans="9:11" ht="12.75" customHeight="1">
      <c r="I639" s="16"/>
      <c r="J639" s="12"/>
      <c r="K639" s="12"/>
    </row>
    <row r="640" spans="9:11" ht="12.75" customHeight="1">
      <c r="I640" s="16"/>
      <c r="J640" s="12"/>
      <c r="K640" s="12"/>
    </row>
    <row r="641" spans="9:11" ht="12.75" customHeight="1">
      <c r="I641" s="16"/>
      <c r="J641" s="12"/>
      <c r="K641" s="12"/>
    </row>
    <row r="642" spans="9:11" ht="12.75" customHeight="1">
      <c r="I642" s="16"/>
      <c r="J642" s="12"/>
      <c r="K642" s="12"/>
    </row>
    <row r="643" spans="9:11" ht="12.75" customHeight="1">
      <c r="I643" s="16"/>
      <c r="J643" s="12"/>
      <c r="K643" s="12"/>
    </row>
    <row r="644" spans="9:11" ht="12.75" customHeight="1">
      <c r="I644" s="16"/>
      <c r="J644" s="12"/>
      <c r="K644" s="12"/>
    </row>
    <row r="645" spans="9:11" ht="12.75" customHeight="1">
      <c r="I645" s="16"/>
      <c r="J645" s="12"/>
      <c r="K645" s="12"/>
    </row>
    <row r="646" spans="9:11" ht="12.75" customHeight="1">
      <c r="I646" s="16"/>
      <c r="J646" s="12"/>
      <c r="K646" s="12"/>
    </row>
    <row r="647" spans="9:11" ht="12.75" customHeight="1">
      <c r="I647" s="16"/>
      <c r="J647" s="12"/>
      <c r="K647" s="12"/>
    </row>
    <row r="648" spans="9:11" ht="12.75" customHeight="1">
      <c r="I648" s="16"/>
      <c r="J648" s="12"/>
      <c r="K648" s="12"/>
    </row>
    <row r="649" spans="9:11" ht="12.75" customHeight="1">
      <c r="I649" s="16"/>
      <c r="J649" s="12"/>
      <c r="K649" s="12"/>
    </row>
    <row r="650" spans="9:11" ht="12.75" customHeight="1">
      <c r="I650" s="16"/>
      <c r="J650" s="12"/>
      <c r="K650" s="12"/>
    </row>
    <row r="651" spans="9:11" ht="12.75" customHeight="1">
      <c r="I651" s="16"/>
      <c r="J651" s="12"/>
      <c r="K651" s="12"/>
    </row>
    <row r="652" spans="9:11" ht="12.75" customHeight="1">
      <c r="I652" s="16"/>
      <c r="J652" s="12"/>
      <c r="K652" s="12"/>
    </row>
    <row r="653" spans="9:11" ht="12.75" customHeight="1">
      <c r="I653" s="16"/>
      <c r="J653" s="12"/>
      <c r="K653" s="12"/>
    </row>
    <row r="654" spans="9:11" ht="12.75" customHeight="1">
      <c r="I654" s="16"/>
      <c r="J654" s="12"/>
      <c r="K654" s="12"/>
    </row>
    <row r="655" spans="9:11" ht="12.75" customHeight="1">
      <c r="I655" s="16"/>
      <c r="J655" s="12"/>
      <c r="K655" s="12"/>
    </row>
    <row r="656" spans="9:11" ht="12.75" customHeight="1">
      <c r="I656" s="16"/>
      <c r="J656" s="12"/>
      <c r="K656" s="12"/>
    </row>
    <row r="657" spans="9:11" ht="12.75" customHeight="1">
      <c r="I657" s="16"/>
      <c r="J657" s="12"/>
      <c r="K657" s="12"/>
    </row>
    <row r="658" spans="9:11" ht="12.75" customHeight="1">
      <c r="I658" s="16"/>
      <c r="J658" s="12"/>
      <c r="K658" s="12"/>
    </row>
    <row r="659" spans="9:11" ht="12.75" customHeight="1">
      <c r="I659" s="16"/>
      <c r="J659" s="12"/>
      <c r="K659" s="12"/>
    </row>
    <row r="660" spans="9:11" ht="12.75" customHeight="1">
      <c r="I660" s="16"/>
      <c r="J660" s="12"/>
      <c r="K660" s="12"/>
    </row>
    <row r="661" spans="9:11" ht="12.75" customHeight="1">
      <c r="I661" s="16"/>
      <c r="J661" s="12"/>
      <c r="K661" s="12"/>
    </row>
    <row r="662" spans="9:11" ht="12.75" customHeight="1">
      <c r="I662" s="16"/>
      <c r="J662" s="12"/>
      <c r="K662" s="12"/>
    </row>
    <row r="663" spans="9:11" ht="12.75" customHeight="1">
      <c r="I663" s="16"/>
      <c r="J663" s="12"/>
      <c r="K663" s="12"/>
    </row>
    <row r="664" spans="9:11" ht="12.75" customHeight="1">
      <c r="I664" s="16"/>
      <c r="J664" s="12"/>
      <c r="K664" s="12"/>
    </row>
    <row r="665" spans="9:11" ht="12.75" customHeight="1">
      <c r="I665" s="16"/>
      <c r="J665" s="12"/>
      <c r="K665" s="12"/>
    </row>
    <row r="666" spans="9:11" ht="12.75" customHeight="1">
      <c r="I666" s="16"/>
      <c r="J666" s="12"/>
      <c r="K666" s="12"/>
    </row>
    <row r="667" spans="9:11" ht="12.75" customHeight="1">
      <c r="I667" s="16"/>
      <c r="J667" s="12"/>
      <c r="K667" s="12"/>
    </row>
    <row r="668" spans="9:11" ht="12.75" customHeight="1">
      <c r="I668" s="16"/>
      <c r="J668" s="12"/>
      <c r="K668" s="12"/>
    </row>
    <row r="669" spans="9:11" ht="12.75" customHeight="1">
      <c r="I669" s="16"/>
      <c r="J669" s="12"/>
      <c r="K669" s="12"/>
    </row>
    <row r="670" spans="9:11" ht="12.75" customHeight="1">
      <c r="I670" s="16"/>
      <c r="J670" s="12"/>
      <c r="K670" s="12"/>
    </row>
    <row r="671" spans="9:11" ht="12.75" customHeight="1">
      <c r="I671" s="16"/>
      <c r="J671" s="12"/>
      <c r="K671" s="12"/>
    </row>
    <row r="672" spans="9:11" ht="12.75" customHeight="1">
      <c r="I672" s="16"/>
      <c r="J672" s="12"/>
      <c r="K672" s="12"/>
    </row>
    <row r="673" spans="9:11" ht="12.75" customHeight="1">
      <c r="I673" s="16"/>
      <c r="J673" s="12"/>
      <c r="K673" s="12"/>
    </row>
    <row r="674" spans="9:11" ht="12.75" customHeight="1">
      <c r="I674" s="16"/>
      <c r="J674" s="12"/>
      <c r="K674" s="12"/>
    </row>
    <row r="675" spans="9:11" ht="12.75" customHeight="1">
      <c r="I675" s="16"/>
      <c r="J675" s="12"/>
      <c r="K675" s="12"/>
    </row>
    <row r="676" spans="9:11" ht="12.75" customHeight="1">
      <c r="I676" s="16"/>
      <c r="J676" s="12"/>
      <c r="K676" s="12"/>
    </row>
    <row r="677" spans="9:11" ht="12.75" customHeight="1">
      <c r="I677" s="16"/>
      <c r="J677" s="12"/>
      <c r="K677" s="12"/>
    </row>
    <row r="678" spans="9:11" ht="12.75" customHeight="1">
      <c r="I678" s="16"/>
      <c r="J678" s="12"/>
      <c r="K678" s="12"/>
    </row>
    <row r="679" spans="9:11" ht="12.75" customHeight="1">
      <c r="I679" s="16"/>
      <c r="J679" s="12"/>
      <c r="K679" s="12"/>
    </row>
    <row r="680" spans="9:11" ht="12.75" customHeight="1">
      <c r="I680" s="16"/>
      <c r="J680" s="12"/>
      <c r="K680" s="12"/>
    </row>
    <row r="681" spans="9:11" ht="12.75" customHeight="1">
      <c r="I681" s="16"/>
      <c r="J681" s="12"/>
      <c r="K681" s="12"/>
    </row>
    <row r="682" spans="9:11" ht="12.75" customHeight="1">
      <c r="I682" s="16"/>
      <c r="J682" s="12"/>
      <c r="K682" s="12"/>
    </row>
    <row r="683" spans="9:11" ht="12.75" customHeight="1">
      <c r="I683" s="16"/>
      <c r="J683" s="12"/>
      <c r="K683" s="12"/>
    </row>
    <row r="684" spans="9:11" ht="12.75" customHeight="1">
      <c r="I684" s="16"/>
      <c r="J684" s="12"/>
      <c r="K684" s="12"/>
    </row>
    <row r="685" spans="9:11" ht="12.75" customHeight="1">
      <c r="I685" s="16"/>
      <c r="J685" s="12"/>
      <c r="K685" s="12"/>
    </row>
    <row r="686" spans="9:11" ht="12.75" customHeight="1">
      <c r="I686" s="16"/>
      <c r="J686" s="12"/>
      <c r="K686" s="12"/>
    </row>
    <row r="687" spans="9:11" ht="12.75" customHeight="1">
      <c r="I687" s="16"/>
      <c r="J687" s="12"/>
      <c r="K687" s="12"/>
    </row>
    <row r="688" spans="9:11" ht="12.75" customHeight="1">
      <c r="I688" s="16"/>
      <c r="J688" s="12"/>
      <c r="K688" s="12"/>
    </row>
    <row r="689" spans="9:11" ht="12.75" customHeight="1">
      <c r="I689" s="16"/>
      <c r="J689" s="12"/>
      <c r="K689" s="12"/>
    </row>
    <row r="690" spans="9:11" ht="12.75" customHeight="1">
      <c r="I690" s="16"/>
      <c r="J690" s="12"/>
      <c r="K690" s="12"/>
    </row>
    <row r="691" spans="9:11" ht="12.75" customHeight="1">
      <c r="I691" s="16"/>
      <c r="J691" s="12"/>
      <c r="K691" s="12"/>
    </row>
    <row r="692" spans="9:11" ht="12.75" customHeight="1">
      <c r="I692" s="16"/>
      <c r="J692" s="12"/>
      <c r="K692" s="12"/>
    </row>
    <row r="693" spans="9:11" ht="12.75" customHeight="1">
      <c r="I693" s="16"/>
      <c r="J693" s="12"/>
      <c r="K693" s="12"/>
    </row>
    <row r="694" spans="9:11" ht="12.75" customHeight="1">
      <c r="I694" s="16"/>
      <c r="J694" s="12"/>
      <c r="K694" s="12"/>
    </row>
    <row r="695" spans="9:11" ht="12.75" customHeight="1">
      <c r="I695" s="16"/>
      <c r="J695" s="12"/>
      <c r="K695" s="12"/>
    </row>
    <row r="696" spans="9:11" ht="12.75" customHeight="1">
      <c r="I696" s="16"/>
      <c r="J696" s="12"/>
      <c r="K696" s="12"/>
    </row>
    <row r="697" spans="9:11" ht="12.75" customHeight="1">
      <c r="I697" s="16"/>
      <c r="J697" s="12"/>
      <c r="K697" s="12"/>
    </row>
    <row r="698" spans="9:11" ht="12.75" customHeight="1">
      <c r="I698" s="16"/>
      <c r="J698" s="12"/>
      <c r="K698" s="12"/>
    </row>
    <row r="699" spans="9:11" ht="12.75" customHeight="1">
      <c r="I699" s="16"/>
      <c r="J699" s="12"/>
      <c r="K699" s="12"/>
    </row>
    <row r="700" spans="9:11" ht="12.75" customHeight="1">
      <c r="I700" s="16"/>
      <c r="J700" s="12"/>
      <c r="K700" s="12"/>
    </row>
    <row r="701" spans="9:11" ht="12.75" customHeight="1">
      <c r="I701" s="16"/>
      <c r="J701" s="12"/>
      <c r="K701" s="12"/>
    </row>
    <row r="702" spans="9:11" ht="12.75" customHeight="1">
      <c r="I702" s="16"/>
      <c r="J702" s="12"/>
      <c r="K702" s="12"/>
    </row>
    <row r="703" spans="9:11" ht="12.75" customHeight="1">
      <c r="I703" s="16"/>
      <c r="J703" s="12"/>
      <c r="K703" s="12"/>
    </row>
    <row r="704" spans="9:11" ht="12.75" customHeight="1">
      <c r="I704" s="16"/>
      <c r="J704" s="12"/>
      <c r="K704" s="12"/>
    </row>
    <row r="705" spans="9:11" ht="12.75" customHeight="1">
      <c r="I705" s="16"/>
      <c r="J705" s="12"/>
      <c r="K705" s="12"/>
    </row>
    <row r="706" spans="9:11" ht="12.75" customHeight="1">
      <c r="I706" s="16"/>
      <c r="J706" s="12"/>
      <c r="K706" s="12"/>
    </row>
    <row r="707" spans="9:11" ht="12.75" customHeight="1">
      <c r="I707" s="16"/>
      <c r="J707" s="12"/>
      <c r="K707" s="12"/>
    </row>
    <row r="708" spans="9:11" ht="12.75" customHeight="1">
      <c r="I708" s="16"/>
      <c r="J708" s="12"/>
      <c r="K708" s="12"/>
    </row>
    <row r="709" spans="9:11" ht="12.75" customHeight="1">
      <c r="I709" s="16"/>
      <c r="J709" s="12"/>
      <c r="K709" s="12"/>
    </row>
    <row r="710" spans="9:11" ht="12.75" customHeight="1">
      <c r="I710" s="16"/>
      <c r="J710" s="12"/>
      <c r="K710" s="12"/>
    </row>
    <row r="711" spans="9:11" ht="12.75" customHeight="1">
      <c r="I711" s="16"/>
      <c r="J711" s="12"/>
      <c r="K711" s="12"/>
    </row>
    <row r="712" spans="9:11" ht="12.75" customHeight="1">
      <c r="I712" s="16"/>
      <c r="J712" s="12"/>
      <c r="K712" s="12"/>
    </row>
    <row r="713" spans="9:11" ht="12.75" customHeight="1">
      <c r="I713" s="16"/>
      <c r="J713" s="12"/>
      <c r="K713" s="12"/>
    </row>
    <row r="714" spans="9:11" ht="12.75" customHeight="1">
      <c r="I714" s="16"/>
      <c r="J714" s="12"/>
      <c r="K714" s="12"/>
    </row>
    <row r="715" spans="9:11" ht="12.75" customHeight="1">
      <c r="I715" s="16"/>
      <c r="J715" s="12"/>
      <c r="K715" s="12"/>
    </row>
    <row r="716" spans="9:11" ht="12.75" customHeight="1">
      <c r="I716" s="16"/>
      <c r="J716" s="12"/>
      <c r="K716" s="12"/>
    </row>
    <row r="717" spans="9:11" ht="12.75" customHeight="1">
      <c r="I717" s="16"/>
      <c r="J717" s="12"/>
      <c r="K717" s="12"/>
    </row>
    <row r="718" spans="9:11" ht="12.75" customHeight="1">
      <c r="I718" s="16"/>
      <c r="J718" s="12"/>
      <c r="K718" s="12"/>
    </row>
    <row r="719" spans="9:11" ht="12.75" customHeight="1">
      <c r="I719" s="16"/>
      <c r="J719" s="12"/>
      <c r="K719" s="12"/>
    </row>
    <row r="720" spans="9:11" ht="12.75" customHeight="1">
      <c r="I720" s="16"/>
      <c r="J720" s="12"/>
      <c r="K720" s="12"/>
    </row>
    <row r="721" spans="9:11" ht="12.75" customHeight="1">
      <c r="I721" s="16"/>
      <c r="J721" s="12"/>
      <c r="K721" s="12"/>
    </row>
    <row r="722" spans="9:11" ht="12.75" customHeight="1">
      <c r="I722" s="16"/>
      <c r="J722" s="12"/>
      <c r="K722" s="12"/>
    </row>
    <row r="723" spans="9:11" ht="12.75" customHeight="1">
      <c r="I723" s="16"/>
      <c r="J723" s="12"/>
      <c r="K723" s="12"/>
    </row>
    <row r="724" spans="9:11" ht="12.75" customHeight="1">
      <c r="I724" s="16"/>
      <c r="J724" s="12"/>
      <c r="K724" s="12"/>
    </row>
    <row r="725" spans="9:11" ht="12.75" customHeight="1">
      <c r="I725" s="16"/>
      <c r="J725" s="12"/>
      <c r="K725" s="12"/>
    </row>
    <row r="726" spans="9:11" ht="12.75" customHeight="1">
      <c r="I726" s="16"/>
      <c r="J726" s="12"/>
      <c r="K726" s="12"/>
    </row>
    <row r="727" spans="9:11" ht="12.75" customHeight="1">
      <c r="I727" s="16"/>
      <c r="J727" s="12"/>
      <c r="K727" s="12"/>
    </row>
    <row r="728" spans="9:11" ht="12.75" customHeight="1">
      <c r="I728" s="16"/>
      <c r="J728" s="12"/>
      <c r="K728" s="12"/>
    </row>
    <row r="729" spans="9:11" ht="12.75" customHeight="1">
      <c r="I729" s="16"/>
      <c r="J729" s="12"/>
      <c r="K729" s="12"/>
    </row>
    <row r="730" spans="9:11" ht="12.75" customHeight="1">
      <c r="I730" s="16"/>
      <c r="J730" s="12"/>
      <c r="K730" s="12"/>
    </row>
    <row r="731" spans="9:11" ht="12.75" customHeight="1">
      <c r="I731" s="16"/>
      <c r="J731" s="12"/>
      <c r="K731" s="12"/>
    </row>
    <row r="732" spans="9:11" ht="12.75" customHeight="1">
      <c r="I732" s="16"/>
      <c r="J732" s="12"/>
      <c r="K732" s="12"/>
    </row>
    <row r="733" spans="9:11" ht="12.75" customHeight="1">
      <c r="I733" s="16"/>
      <c r="J733" s="12"/>
      <c r="K733" s="12"/>
    </row>
    <row r="734" spans="9:11" ht="12.75" customHeight="1">
      <c r="I734" s="16"/>
      <c r="J734" s="12"/>
      <c r="K734" s="12"/>
    </row>
    <row r="735" spans="9:11" ht="12.75" customHeight="1">
      <c r="I735" s="16"/>
      <c r="J735" s="12"/>
      <c r="K735" s="12"/>
    </row>
    <row r="736" spans="9:11" ht="12.75" customHeight="1">
      <c r="I736" s="16"/>
      <c r="J736" s="12"/>
      <c r="K736" s="12"/>
    </row>
    <row r="737" spans="9:11" ht="12.75" customHeight="1">
      <c r="I737" s="16"/>
      <c r="J737" s="12"/>
      <c r="K737" s="12"/>
    </row>
    <row r="738" spans="9:11" ht="12.75" customHeight="1">
      <c r="I738" s="16"/>
      <c r="J738" s="12"/>
      <c r="K738" s="12"/>
    </row>
    <row r="739" spans="9:11" ht="12.75" customHeight="1">
      <c r="I739" s="16"/>
      <c r="J739" s="12"/>
      <c r="K739" s="12"/>
    </row>
    <row r="740" spans="9:11" ht="12.75" customHeight="1">
      <c r="I740" s="16"/>
      <c r="J740" s="12"/>
      <c r="K740" s="12"/>
    </row>
    <row r="741" spans="9:11" ht="12.75" customHeight="1">
      <c r="I741" s="16"/>
      <c r="J741" s="12"/>
      <c r="K741" s="12"/>
    </row>
    <row r="742" spans="9:11" ht="12.75" customHeight="1">
      <c r="I742" s="16"/>
      <c r="J742" s="12"/>
      <c r="K742" s="12"/>
    </row>
    <row r="743" spans="9:11" ht="12.75" customHeight="1">
      <c r="I743" s="16"/>
      <c r="J743" s="12"/>
      <c r="K743" s="12"/>
    </row>
    <row r="744" spans="9:11" ht="12.75" customHeight="1">
      <c r="I744" s="16"/>
      <c r="J744" s="12"/>
      <c r="K744" s="12"/>
    </row>
    <row r="745" spans="9:11" ht="12.75" customHeight="1">
      <c r="I745" s="16"/>
      <c r="J745" s="12"/>
      <c r="K745" s="12"/>
    </row>
    <row r="746" spans="9:11" ht="12.75" customHeight="1">
      <c r="I746" s="16"/>
      <c r="J746" s="12"/>
      <c r="K746" s="12"/>
    </row>
    <row r="747" spans="9:11" ht="12.75" customHeight="1">
      <c r="I747" s="16"/>
      <c r="J747" s="12"/>
      <c r="K747" s="12"/>
    </row>
    <row r="748" spans="9:11" ht="12.75" customHeight="1">
      <c r="I748" s="16"/>
      <c r="J748" s="12"/>
      <c r="K748" s="12"/>
    </row>
    <row r="749" spans="9:11" ht="12.75" customHeight="1">
      <c r="I749" s="16"/>
      <c r="J749" s="12"/>
      <c r="K749" s="12"/>
    </row>
    <row r="750" spans="9:11" ht="12.75" customHeight="1">
      <c r="I750" s="16"/>
      <c r="J750" s="12"/>
      <c r="K750" s="12"/>
    </row>
    <row r="751" spans="9:11" ht="12.75" customHeight="1">
      <c r="I751" s="16"/>
      <c r="J751" s="12"/>
      <c r="K751" s="12"/>
    </row>
    <row r="752" spans="9:11" ht="12.75" customHeight="1">
      <c r="I752" s="16"/>
      <c r="J752" s="12"/>
      <c r="K752" s="12"/>
    </row>
    <row r="753" spans="9:11" ht="12.75" customHeight="1">
      <c r="I753" s="16"/>
      <c r="J753" s="12"/>
      <c r="K753" s="12"/>
    </row>
    <row r="754" spans="9:11" ht="12.75" customHeight="1">
      <c r="I754" s="16"/>
      <c r="J754" s="12"/>
      <c r="K754" s="12"/>
    </row>
    <row r="755" spans="9:11" ht="12.75" customHeight="1">
      <c r="I755" s="16"/>
      <c r="J755" s="12"/>
      <c r="K755" s="12"/>
    </row>
    <row r="756" spans="9:11" ht="12.75" customHeight="1">
      <c r="I756" s="16"/>
      <c r="J756" s="12"/>
      <c r="K756" s="12"/>
    </row>
    <row r="757" spans="9:11" ht="12.75" customHeight="1">
      <c r="I757" s="16"/>
      <c r="J757" s="12"/>
      <c r="K757" s="12"/>
    </row>
    <row r="758" spans="9:11" ht="12.75" customHeight="1">
      <c r="I758" s="16"/>
      <c r="J758" s="12"/>
      <c r="K758" s="12"/>
    </row>
    <row r="759" spans="9:11" ht="12.75" customHeight="1">
      <c r="I759" s="16"/>
      <c r="J759" s="12"/>
      <c r="K759" s="12"/>
    </row>
    <row r="760" spans="9:11" ht="12.75" customHeight="1">
      <c r="I760" s="16"/>
      <c r="J760" s="12"/>
      <c r="K760" s="12"/>
    </row>
    <row r="761" spans="9:11" ht="12.75" customHeight="1">
      <c r="I761" s="16"/>
      <c r="J761" s="12"/>
      <c r="K761" s="12"/>
    </row>
    <row r="762" spans="9:11" ht="12.75" customHeight="1">
      <c r="I762" s="16"/>
      <c r="J762" s="12"/>
      <c r="K762" s="12"/>
    </row>
    <row r="763" spans="9:11" ht="12.75" customHeight="1">
      <c r="I763" s="16"/>
      <c r="J763" s="12"/>
      <c r="K763" s="12"/>
    </row>
    <row r="764" spans="9:11" ht="12.75" customHeight="1">
      <c r="I764" s="16"/>
      <c r="J764" s="12"/>
      <c r="K764" s="12"/>
    </row>
    <row r="765" spans="9:11" ht="12.75" customHeight="1">
      <c r="I765" s="16"/>
      <c r="J765" s="12"/>
      <c r="K765" s="12"/>
    </row>
    <row r="766" spans="9:11" ht="12.75" customHeight="1">
      <c r="I766" s="16"/>
      <c r="J766" s="12"/>
      <c r="K766" s="12"/>
    </row>
    <row r="767" spans="9:11" ht="12.75" customHeight="1">
      <c r="I767" s="16"/>
      <c r="J767" s="12"/>
      <c r="K767" s="12"/>
    </row>
    <row r="768" spans="9:11" ht="12.75" customHeight="1">
      <c r="I768" s="16"/>
      <c r="J768" s="12"/>
      <c r="K768" s="12"/>
    </row>
    <row r="769" spans="9:11" ht="12.75" customHeight="1">
      <c r="I769" s="16"/>
      <c r="J769" s="12"/>
      <c r="K769" s="12"/>
    </row>
    <row r="770" spans="9:11" ht="12.75" customHeight="1">
      <c r="I770" s="16"/>
      <c r="J770" s="12"/>
      <c r="K770" s="12"/>
    </row>
    <row r="771" spans="9:11" ht="12.75" customHeight="1">
      <c r="I771" s="16"/>
      <c r="J771" s="12"/>
      <c r="K771" s="12"/>
    </row>
    <row r="772" spans="9:11" ht="12.75" customHeight="1">
      <c r="I772" s="16"/>
      <c r="J772" s="12"/>
      <c r="K772" s="12"/>
    </row>
    <row r="773" spans="9:11" ht="12.75" customHeight="1">
      <c r="I773" s="16"/>
      <c r="J773" s="12"/>
      <c r="K773" s="12"/>
    </row>
    <row r="774" spans="9:11" ht="12.75" customHeight="1">
      <c r="I774" s="16"/>
      <c r="J774" s="12"/>
      <c r="K774" s="12"/>
    </row>
    <row r="775" spans="9:11" ht="12.75" customHeight="1">
      <c r="I775" s="16"/>
      <c r="J775" s="12"/>
      <c r="K775" s="12"/>
    </row>
    <row r="776" spans="9:11" ht="12.75" customHeight="1">
      <c r="I776" s="16"/>
      <c r="J776" s="12"/>
      <c r="K776" s="12"/>
    </row>
    <row r="777" spans="9:11" ht="12.75" customHeight="1">
      <c r="I777" s="16"/>
      <c r="J777" s="12"/>
      <c r="K777" s="12"/>
    </row>
    <row r="778" spans="9:11" ht="12.75" customHeight="1">
      <c r="I778" s="16"/>
      <c r="J778" s="12"/>
      <c r="K778" s="12"/>
    </row>
    <row r="779" spans="9:11" ht="12.75" customHeight="1">
      <c r="I779" s="16"/>
      <c r="J779" s="12"/>
      <c r="K779" s="12"/>
    </row>
    <row r="780" spans="9:11" ht="12.75" customHeight="1">
      <c r="I780" s="16"/>
      <c r="J780" s="12"/>
      <c r="K780" s="12"/>
    </row>
    <row r="781" spans="9:11" ht="12.75" customHeight="1">
      <c r="I781" s="16"/>
      <c r="J781" s="12"/>
      <c r="K781" s="12"/>
    </row>
    <row r="782" spans="9:11" ht="12.75" customHeight="1">
      <c r="I782" s="16"/>
      <c r="J782" s="12"/>
      <c r="K782" s="12"/>
    </row>
    <row r="783" spans="9:11" ht="12.75" customHeight="1">
      <c r="I783" s="16"/>
      <c r="J783" s="12"/>
      <c r="K783" s="12"/>
    </row>
    <row r="784" spans="9:11" ht="12.75" customHeight="1">
      <c r="I784" s="16"/>
      <c r="J784" s="12"/>
      <c r="K784" s="12"/>
    </row>
    <row r="785" spans="9:11" ht="12.75" customHeight="1">
      <c r="I785" s="16"/>
      <c r="J785" s="12"/>
      <c r="K785" s="12"/>
    </row>
    <row r="786" spans="9:11" ht="12.75" customHeight="1">
      <c r="I786" s="16"/>
      <c r="J786" s="12"/>
      <c r="K786" s="12"/>
    </row>
    <row r="787" spans="9:11" ht="12.75" customHeight="1">
      <c r="I787" s="16"/>
      <c r="J787" s="12"/>
      <c r="K787" s="12"/>
    </row>
    <row r="788" spans="9:11" ht="12.75" customHeight="1">
      <c r="I788" s="16"/>
      <c r="J788" s="12"/>
      <c r="K788" s="12"/>
    </row>
    <row r="789" spans="9:11" ht="12.75" customHeight="1">
      <c r="I789" s="16"/>
      <c r="J789" s="12"/>
      <c r="K789" s="12"/>
    </row>
    <row r="790" spans="9:11" ht="12.75" customHeight="1">
      <c r="I790" s="16"/>
      <c r="J790" s="12"/>
      <c r="K790" s="12"/>
    </row>
    <row r="791" spans="9:11" ht="12.75" customHeight="1">
      <c r="I791" s="16"/>
      <c r="J791" s="12"/>
      <c r="K791" s="12"/>
    </row>
    <row r="792" spans="9:11" ht="12.75" customHeight="1">
      <c r="I792" s="16"/>
      <c r="J792" s="12"/>
      <c r="K792" s="12"/>
    </row>
    <row r="793" spans="9:11" ht="12.75" customHeight="1">
      <c r="I793" s="16"/>
      <c r="J793" s="12"/>
      <c r="K793" s="12"/>
    </row>
    <row r="794" spans="9:11" ht="12.75" customHeight="1">
      <c r="I794" s="16"/>
      <c r="J794" s="12"/>
      <c r="K794" s="12"/>
    </row>
    <row r="795" spans="9:11" ht="12.75" customHeight="1">
      <c r="I795" s="16"/>
      <c r="J795" s="12"/>
      <c r="K795" s="12"/>
    </row>
    <row r="796" spans="9:11" ht="12.75" customHeight="1">
      <c r="I796" s="16"/>
      <c r="J796" s="12"/>
      <c r="K796" s="12"/>
    </row>
    <row r="797" spans="9:11" ht="12.75" customHeight="1">
      <c r="I797" s="16"/>
      <c r="J797" s="12"/>
      <c r="K797" s="12"/>
    </row>
    <row r="798" spans="9:11" ht="12.75" customHeight="1">
      <c r="I798" s="16"/>
      <c r="J798" s="12"/>
      <c r="K798" s="12"/>
    </row>
    <row r="799" spans="9:11" ht="12.75" customHeight="1">
      <c r="I799" s="16"/>
      <c r="J799" s="12"/>
      <c r="K799" s="12"/>
    </row>
    <row r="800" spans="9:11" ht="12.75" customHeight="1">
      <c r="I800" s="16"/>
      <c r="J800" s="12"/>
      <c r="K800" s="12"/>
    </row>
    <row r="801" spans="9:11" ht="12.75" customHeight="1">
      <c r="I801" s="16"/>
      <c r="J801" s="12"/>
      <c r="K801" s="12"/>
    </row>
    <row r="802" spans="9:11" ht="12.75" customHeight="1">
      <c r="I802" s="16"/>
      <c r="J802" s="12"/>
      <c r="K802" s="12"/>
    </row>
    <row r="803" spans="9:11" ht="12.75" customHeight="1">
      <c r="I803" s="16"/>
      <c r="J803" s="12"/>
      <c r="K803" s="12"/>
    </row>
    <row r="804" spans="9:11" ht="12.75" customHeight="1">
      <c r="I804" s="16"/>
      <c r="J804" s="12"/>
      <c r="K804" s="12"/>
    </row>
    <row r="805" spans="9:11" ht="12.75" customHeight="1">
      <c r="I805" s="16"/>
      <c r="J805" s="12"/>
      <c r="K805" s="12"/>
    </row>
    <row r="806" spans="9:11" ht="12.75" customHeight="1">
      <c r="I806" s="16"/>
      <c r="J806" s="12"/>
      <c r="K806" s="12"/>
    </row>
    <row r="807" spans="9:11" ht="12.75" customHeight="1">
      <c r="I807" s="16"/>
      <c r="J807" s="12"/>
      <c r="K807" s="12"/>
    </row>
    <row r="808" spans="9:11" ht="12.75" customHeight="1">
      <c r="I808" s="16"/>
      <c r="J808" s="12"/>
      <c r="K808" s="12"/>
    </row>
    <row r="809" spans="9:11" ht="12.75" customHeight="1">
      <c r="I809" s="16"/>
      <c r="J809" s="12"/>
      <c r="K809" s="12"/>
    </row>
    <row r="810" spans="9:11" ht="12.75" customHeight="1">
      <c r="I810" s="16"/>
      <c r="J810" s="12"/>
      <c r="K810" s="12"/>
    </row>
    <row r="811" spans="9:11" ht="12.75" customHeight="1">
      <c r="I811" s="16"/>
      <c r="J811" s="12"/>
      <c r="K811" s="12"/>
    </row>
    <row r="812" spans="9:11" ht="12.75" customHeight="1">
      <c r="I812" s="16"/>
      <c r="J812" s="12"/>
      <c r="K812" s="12"/>
    </row>
    <row r="813" spans="9:11" ht="12.75" customHeight="1">
      <c r="I813" s="16"/>
      <c r="J813" s="12"/>
      <c r="K813" s="12"/>
    </row>
    <row r="814" spans="9:11" ht="12.75" customHeight="1">
      <c r="I814" s="16"/>
      <c r="J814" s="12"/>
      <c r="K814" s="12"/>
    </row>
    <row r="815" spans="9:11" ht="12.75" customHeight="1">
      <c r="I815" s="16"/>
      <c r="J815" s="12"/>
      <c r="K815" s="12"/>
    </row>
    <row r="816" spans="9:11" ht="12.75" customHeight="1">
      <c r="I816" s="16"/>
      <c r="J816" s="12"/>
      <c r="K816" s="12"/>
    </row>
    <row r="817" spans="9:11" ht="12.75" customHeight="1">
      <c r="I817" s="16"/>
      <c r="J817" s="12"/>
      <c r="K817" s="12"/>
    </row>
    <row r="818" spans="9:11" ht="12.75" customHeight="1">
      <c r="I818" s="16"/>
      <c r="J818" s="12"/>
      <c r="K818" s="12"/>
    </row>
    <row r="819" spans="9:11" ht="12.75" customHeight="1">
      <c r="I819" s="16"/>
      <c r="J819" s="12"/>
      <c r="K819" s="12"/>
    </row>
    <row r="820" spans="9:11" ht="12.75" customHeight="1">
      <c r="I820" s="16"/>
      <c r="J820" s="12"/>
      <c r="K820" s="12"/>
    </row>
    <row r="821" spans="9:11" ht="12.75" customHeight="1">
      <c r="I821" s="16"/>
      <c r="J821" s="12"/>
      <c r="K821" s="12"/>
    </row>
    <row r="822" spans="9:11" ht="12.75" customHeight="1">
      <c r="I822" s="16"/>
      <c r="J822" s="12"/>
      <c r="K822" s="12"/>
    </row>
    <row r="823" spans="9:11" ht="12.75" customHeight="1">
      <c r="I823" s="16"/>
      <c r="J823" s="12"/>
      <c r="K823" s="12"/>
    </row>
    <row r="824" spans="9:11" ht="12.75" customHeight="1">
      <c r="I824" s="16"/>
      <c r="J824" s="12"/>
      <c r="K824" s="12"/>
    </row>
    <row r="825" spans="9:11" ht="12.75" customHeight="1">
      <c r="I825" s="16"/>
      <c r="J825" s="12"/>
      <c r="K825" s="12"/>
    </row>
    <row r="826" spans="9:11" ht="12.75" customHeight="1">
      <c r="I826" s="16"/>
      <c r="J826" s="12"/>
      <c r="K826" s="12"/>
    </row>
    <row r="827" spans="9:11" ht="12.75" customHeight="1">
      <c r="I827" s="16"/>
      <c r="J827" s="12"/>
      <c r="K827" s="12"/>
    </row>
    <row r="828" spans="9:11" ht="12.75" customHeight="1">
      <c r="I828" s="16"/>
      <c r="J828" s="12"/>
      <c r="K828" s="12"/>
    </row>
    <row r="829" spans="9:11" ht="12.75" customHeight="1">
      <c r="I829" s="16"/>
      <c r="J829" s="12"/>
      <c r="K829" s="12"/>
    </row>
    <row r="830" spans="9:11" ht="12.75" customHeight="1">
      <c r="I830" s="16"/>
      <c r="J830" s="12"/>
      <c r="K830" s="12"/>
    </row>
    <row r="831" spans="9:11" ht="12.75" customHeight="1">
      <c r="I831" s="16"/>
      <c r="J831" s="12"/>
      <c r="K831" s="12"/>
    </row>
    <row r="832" spans="9:11" ht="12.75" customHeight="1">
      <c r="I832" s="16"/>
      <c r="J832" s="12"/>
      <c r="K832" s="12"/>
    </row>
    <row r="833" spans="9:11" ht="12.75" customHeight="1">
      <c r="I833" s="16"/>
      <c r="J833" s="12"/>
      <c r="K833" s="12"/>
    </row>
    <row r="834" spans="9:11" ht="12.75" customHeight="1">
      <c r="I834" s="16"/>
      <c r="J834" s="12"/>
      <c r="K834" s="12"/>
    </row>
    <row r="835" spans="9:11" ht="12.75" customHeight="1">
      <c r="I835" s="16"/>
      <c r="J835" s="12"/>
      <c r="K835" s="12"/>
    </row>
    <row r="836" spans="9:11" ht="12.75" customHeight="1">
      <c r="I836" s="16"/>
      <c r="J836" s="12"/>
      <c r="K836" s="12"/>
    </row>
    <row r="837" spans="9:11" ht="12.75" customHeight="1">
      <c r="I837" s="16"/>
      <c r="J837" s="12"/>
      <c r="K837" s="12"/>
    </row>
    <row r="838" spans="9:11" ht="12.75" customHeight="1">
      <c r="I838" s="16"/>
      <c r="J838" s="12"/>
      <c r="K838" s="12"/>
    </row>
    <row r="839" spans="9:11" ht="12.75" customHeight="1">
      <c r="I839" s="16"/>
      <c r="J839" s="12"/>
      <c r="K839" s="12"/>
    </row>
    <row r="840" spans="9:11" ht="12.75" customHeight="1">
      <c r="I840" s="16"/>
      <c r="J840" s="12"/>
      <c r="K840" s="12"/>
    </row>
    <row r="841" spans="9:11" ht="12.75" customHeight="1">
      <c r="I841" s="16"/>
      <c r="J841" s="12"/>
      <c r="K841" s="12"/>
    </row>
    <row r="842" spans="9:11" ht="12.75" customHeight="1">
      <c r="I842" s="16"/>
      <c r="J842" s="12"/>
      <c r="K842" s="12"/>
    </row>
    <row r="843" spans="9:11" ht="12.75" customHeight="1">
      <c r="I843" s="16"/>
      <c r="J843" s="12"/>
      <c r="K843" s="12"/>
    </row>
    <row r="844" spans="9:11" ht="12.75" customHeight="1">
      <c r="I844" s="16"/>
      <c r="J844" s="12"/>
      <c r="K844" s="12"/>
    </row>
    <row r="845" spans="9:11" ht="12.75" customHeight="1">
      <c r="I845" s="16"/>
      <c r="J845" s="12"/>
      <c r="K845" s="12"/>
    </row>
    <row r="846" spans="9:11" ht="12.75" customHeight="1">
      <c r="I846" s="16"/>
      <c r="J846" s="12"/>
      <c r="K846" s="12"/>
    </row>
    <row r="847" spans="9:11" ht="12.75" customHeight="1">
      <c r="I847" s="16"/>
      <c r="J847" s="12"/>
      <c r="K847" s="12"/>
    </row>
    <row r="848" spans="9:11" ht="12.75" customHeight="1">
      <c r="I848" s="16"/>
      <c r="J848" s="12"/>
      <c r="K848" s="12"/>
    </row>
    <row r="849" spans="9:11" ht="12.75" customHeight="1">
      <c r="I849" s="16"/>
      <c r="J849" s="12"/>
      <c r="K849" s="12"/>
    </row>
    <row r="850" spans="9:11" ht="12.75" customHeight="1">
      <c r="I850" s="16"/>
      <c r="J850" s="12"/>
      <c r="K850" s="12"/>
    </row>
    <row r="851" spans="9:11" ht="12.75" customHeight="1">
      <c r="I851" s="16"/>
      <c r="J851" s="12"/>
      <c r="K851" s="12"/>
    </row>
    <row r="852" spans="9:11" ht="12.75" customHeight="1">
      <c r="I852" s="16"/>
      <c r="J852" s="12"/>
      <c r="K852" s="12"/>
    </row>
    <row r="853" spans="9:11" ht="12.75" customHeight="1">
      <c r="I853" s="16"/>
      <c r="J853" s="12"/>
      <c r="K853" s="12"/>
    </row>
    <row r="854" spans="9:11" ht="12.75" customHeight="1">
      <c r="I854" s="16"/>
      <c r="J854" s="12"/>
      <c r="K854" s="12"/>
    </row>
    <row r="855" spans="9:11" ht="12.75" customHeight="1">
      <c r="I855" s="16"/>
      <c r="J855" s="12"/>
      <c r="K855" s="12"/>
    </row>
    <row r="856" spans="9:11" ht="12.75" customHeight="1">
      <c r="I856" s="16"/>
      <c r="J856" s="12"/>
      <c r="K856" s="12"/>
    </row>
    <row r="857" spans="9:11" ht="12.75" customHeight="1">
      <c r="I857" s="16"/>
      <c r="J857" s="12"/>
      <c r="K857" s="12"/>
    </row>
    <row r="858" spans="9:11" ht="12.75" customHeight="1">
      <c r="I858" s="16"/>
      <c r="J858" s="12"/>
      <c r="K858" s="12"/>
    </row>
    <row r="859" spans="9:11" ht="12.75" customHeight="1">
      <c r="I859" s="16"/>
      <c r="J859" s="12"/>
      <c r="K859" s="12"/>
    </row>
    <row r="860" spans="9:11" ht="12.75" customHeight="1">
      <c r="I860" s="16"/>
      <c r="J860" s="12"/>
      <c r="K860" s="12"/>
    </row>
    <row r="861" spans="9:11" ht="12.75" customHeight="1">
      <c r="I861" s="16"/>
      <c r="J861" s="12"/>
      <c r="K861" s="12"/>
    </row>
    <row r="862" spans="9:11" ht="12.75" customHeight="1">
      <c r="I862" s="16"/>
      <c r="J862" s="12"/>
      <c r="K862" s="12"/>
    </row>
    <row r="863" spans="9:11" ht="12.75" customHeight="1">
      <c r="I863" s="16"/>
      <c r="J863" s="12"/>
      <c r="K863" s="12"/>
    </row>
    <row r="864" spans="9:11" ht="12.75" customHeight="1">
      <c r="I864" s="16"/>
      <c r="J864" s="12"/>
      <c r="K864" s="12"/>
    </row>
    <row r="865" spans="9:11" ht="12.75" customHeight="1">
      <c r="I865" s="16"/>
      <c r="J865" s="12"/>
      <c r="K865" s="12"/>
    </row>
    <row r="866" spans="9:11" ht="12.75" customHeight="1">
      <c r="I866" s="16"/>
      <c r="J866" s="12"/>
      <c r="K866" s="12"/>
    </row>
    <row r="867" spans="9:11" ht="12.75" customHeight="1">
      <c r="I867" s="16"/>
      <c r="J867" s="12"/>
      <c r="K867" s="12"/>
    </row>
    <row r="868" spans="9:11" ht="12.75" customHeight="1">
      <c r="I868" s="16"/>
      <c r="J868" s="12"/>
      <c r="K868" s="12"/>
    </row>
    <row r="869" spans="9:11" ht="12.75" customHeight="1">
      <c r="I869" s="16"/>
      <c r="J869" s="12"/>
      <c r="K869" s="12"/>
    </row>
    <row r="870" spans="9:11" ht="12.75" customHeight="1">
      <c r="I870" s="16"/>
      <c r="J870" s="12"/>
      <c r="K870" s="12"/>
    </row>
    <row r="871" spans="9:11" ht="12.75" customHeight="1">
      <c r="I871" s="16"/>
      <c r="J871" s="12"/>
      <c r="K871" s="12"/>
    </row>
    <row r="872" spans="9:11" ht="12.75" customHeight="1">
      <c r="I872" s="16"/>
      <c r="J872" s="12"/>
      <c r="K872" s="12"/>
    </row>
    <row r="873" spans="9:11" ht="12.75" customHeight="1">
      <c r="I873" s="16"/>
      <c r="J873" s="12"/>
      <c r="K873" s="12"/>
    </row>
    <row r="874" spans="9:11" ht="12.75" customHeight="1">
      <c r="I874" s="16"/>
      <c r="J874" s="12"/>
      <c r="K874" s="12"/>
    </row>
    <row r="875" spans="9:11" ht="12.75" customHeight="1">
      <c r="I875" s="16"/>
      <c r="J875" s="12"/>
      <c r="K875" s="12"/>
    </row>
    <row r="876" spans="9:11" ht="12.75" customHeight="1">
      <c r="I876" s="16"/>
      <c r="J876" s="12"/>
      <c r="K876" s="12"/>
    </row>
    <row r="877" spans="9:11" ht="12.75" customHeight="1">
      <c r="I877" s="16"/>
      <c r="J877" s="12"/>
      <c r="K877" s="12"/>
    </row>
    <row r="878" spans="9:11" ht="12.75" customHeight="1">
      <c r="I878" s="16"/>
      <c r="J878" s="12"/>
      <c r="K878" s="12"/>
    </row>
    <row r="879" spans="9:11" ht="12.75" customHeight="1">
      <c r="I879" s="16"/>
      <c r="J879" s="12"/>
      <c r="K879" s="12"/>
    </row>
    <row r="880" spans="9:11" ht="12.75" customHeight="1">
      <c r="I880" s="16"/>
      <c r="J880" s="12"/>
      <c r="K880" s="12"/>
    </row>
    <row r="881" spans="9:11" ht="12.75" customHeight="1">
      <c r="I881" s="16"/>
      <c r="J881" s="12"/>
      <c r="K881" s="12"/>
    </row>
    <row r="882" spans="9:11" ht="12.75" customHeight="1">
      <c r="I882" s="16"/>
      <c r="J882" s="12"/>
      <c r="K882" s="12"/>
    </row>
    <row r="883" spans="9:11" ht="12.75" customHeight="1">
      <c r="I883" s="16"/>
      <c r="J883" s="12"/>
      <c r="K883" s="12"/>
    </row>
    <row r="884" spans="9:11" ht="12.75" customHeight="1">
      <c r="I884" s="16"/>
      <c r="J884" s="12"/>
      <c r="K884" s="12"/>
    </row>
    <row r="885" spans="9:11" ht="12.75" customHeight="1">
      <c r="I885" s="16"/>
      <c r="J885" s="12"/>
      <c r="K885" s="12"/>
    </row>
    <row r="886" spans="9:11" ht="12.75" customHeight="1">
      <c r="I886" s="16"/>
      <c r="J886" s="12"/>
      <c r="K886" s="12"/>
    </row>
    <row r="887" spans="9:11" ht="12.75" customHeight="1">
      <c r="I887" s="16"/>
      <c r="J887" s="12"/>
      <c r="K887" s="12"/>
    </row>
    <row r="888" spans="9:11" ht="12.75" customHeight="1">
      <c r="I888" s="16"/>
      <c r="J888" s="12"/>
      <c r="K888" s="12"/>
    </row>
    <row r="889" spans="9:11" ht="12.75" customHeight="1">
      <c r="I889" s="16"/>
      <c r="J889" s="12"/>
      <c r="K889" s="12"/>
    </row>
    <row r="890" spans="9:11" ht="12.75" customHeight="1">
      <c r="I890" s="16"/>
      <c r="J890" s="12"/>
      <c r="K890" s="12"/>
    </row>
    <row r="891" spans="9:11" ht="12.75" customHeight="1">
      <c r="I891" s="16"/>
      <c r="J891" s="12"/>
      <c r="K891" s="12"/>
    </row>
    <row r="892" spans="9:11" ht="12.75" customHeight="1">
      <c r="I892" s="16"/>
      <c r="J892" s="12"/>
      <c r="K892" s="12"/>
    </row>
    <row r="893" spans="9:11" ht="12.75" customHeight="1">
      <c r="I893" s="16"/>
      <c r="J893" s="12"/>
      <c r="K893" s="12"/>
    </row>
    <row r="894" spans="9:11" ht="12.75" customHeight="1">
      <c r="I894" s="16"/>
      <c r="J894" s="12"/>
      <c r="K894" s="12"/>
    </row>
    <row r="895" spans="9:11" ht="12.75" customHeight="1">
      <c r="I895" s="16"/>
      <c r="J895" s="12"/>
      <c r="K895" s="12"/>
    </row>
    <row r="896" spans="9:11" ht="12.75" customHeight="1">
      <c r="I896" s="16"/>
      <c r="J896" s="12"/>
      <c r="K896" s="12"/>
    </row>
    <row r="897" spans="9:11" ht="12.75" customHeight="1">
      <c r="I897" s="16"/>
      <c r="J897" s="12"/>
      <c r="K897" s="12"/>
    </row>
    <row r="898" spans="9:11" ht="12.75" customHeight="1">
      <c r="I898" s="16"/>
      <c r="J898" s="12"/>
      <c r="K898" s="12"/>
    </row>
    <row r="899" spans="9:11" ht="12.75" customHeight="1">
      <c r="I899" s="16"/>
      <c r="J899" s="12"/>
      <c r="K899" s="12"/>
    </row>
    <row r="900" spans="9:11" ht="12.75" customHeight="1">
      <c r="I900" s="16"/>
      <c r="J900" s="12"/>
      <c r="K900" s="12"/>
    </row>
    <row r="901" spans="9:11" ht="12.75" customHeight="1">
      <c r="I901" s="16"/>
      <c r="J901" s="12"/>
      <c r="K901" s="12"/>
    </row>
    <row r="902" spans="9:11" ht="12.75" customHeight="1">
      <c r="I902" s="16"/>
      <c r="J902" s="12"/>
      <c r="K902" s="12"/>
    </row>
    <row r="903" spans="9:11" ht="12.75" customHeight="1">
      <c r="I903" s="16"/>
      <c r="J903" s="12"/>
      <c r="K903" s="12"/>
    </row>
    <row r="904" spans="9:11" ht="12.75" customHeight="1">
      <c r="I904" s="16"/>
      <c r="J904" s="12"/>
      <c r="K904" s="12"/>
    </row>
    <row r="905" spans="9:11" ht="12.75" customHeight="1">
      <c r="I905" s="16"/>
      <c r="J905" s="12"/>
      <c r="K905" s="12"/>
    </row>
    <row r="906" spans="9:11" ht="12.75" customHeight="1">
      <c r="I906" s="16"/>
      <c r="J906" s="12"/>
      <c r="K906" s="12"/>
    </row>
    <row r="907" spans="9:11" ht="12.75" customHeight="1">
      <c r="I907" s="16"/>
      <c r="J907" s="12"/>
      <c r="K907" s="12"/>
    </row>
    <row r="908" spans="9:11" ht="12.75" customHeight="1">
      <c r="I908" s="16"/>
      <c r="J908" s="12"/>
      <c r="K908" s="12"/>
    </row>
    <row r="909" spans="9:11" ht="12.75" customHeight="1">
      <c r="I909" s="16"/>
      <c r="J909" s="12"/>
      <c r="K909" s="12"/>
    </row>
    <row r="910" spans="9:11" ht="12.75" customHeight="1">
      <c r="I910" s="16"/>
      <c r="J910" s="12"/>
      <c r="K910" s="12"/>
    </row>
    <row r="911" spans="9:11" ht="12.75" customHeight="1">
      <c r="I911" s="16"/>
      <c r="J911" s="12"/>
      <c r="K911" s="12"/>
    </row>
    <row r="912" spans="9:11" ht="12.75" customHeight="1">
      <c r="I912" s="16"/>
      <c r="J912" s="12"/>
      <c r="K912" s="12"/>
    </row>
    <row r="913" spans="9:11" ht="12.75" customHeight="1">
      <c r="I913" s="16"/>
      <c r="J913" s="12"/>
      <c r="K913" s="12"/>
    </row>
    <row r="914" spans="9:11" ht="12.75" customHeight="1">
      <c r="I914" s="16"/>
      <c r="J914" s="12"/>
      <c r="K914" s="12"/>
    </row>
    <row r="915" spans="9:11" ht="12.75" customHeight="1">
      <c r="I915" s="16"/>
      <c r="J915" s="12"/>
      <c r="K915" s="12"/>
    </row>
    <row r="916" spans="9:11" ht="12.75" customHeight="1">
      <c r="I916" s="16"/>
      <c r="J916" s="12"/>
      <c r="K916" s="12"/>
    </row>
    <row r="917" spans="9:11" ht="12.75" customHeight="1">
      <c r="I917" s="16"/>
      <c r="J917" s="12"/>
      <c r="K917" s="12"/>
    </row>
    <row r="918" spans="9:11" ht="12.75" customHeight="1">
      <c r="I918" s="16"/>
      <c r="J918" s="12"/>
      <c r="K918" s="12"/>
    </row>
    <row r="919" spans="9:11" ht="12.75" customHeight="1">
      <c r="I919" s="16"/>
      <c r="J919" s="12"/>
      <c r="K919" s="12"/>
    </row>
    <row r="920" spans="9:11" ht="12.75" customHeight="1">
      <c r="I920" s="16"/>
      <c r="J920" s="12"/>
      <c r="K920" s="12"/>
    </row>
    <row r="921" spans="9:11" ht="12.75" customHeight="1">
      <c r="I921" s="16"/>
      <c r="J921" s="12"/>
      <c r="K921" s="12"/>
    </row>
    <row r="922" spans="9:11" ht="12.75" customHeight="1">
      <c r="I922" s="16"/>
      <c r="J922" s="12"/>
      <c r="K922" s="12"/>
    </row>
    <row r="923" spans="9:11" ht="12.75" customHeight="1">
      <c r="I923" s="16"/>
      <c r="J923" s="12"/>
      <c r="K923" s="12"/>
    </row>
    <row r="924" spans="9:11" ht="12.75" customHeight="1">
      <c r="I924" s="16"/>
      <c r="J924" s="12"/>
      <c r="K924" s="12"/>
    </row>
    <row r="925" spans="9:11" ht="12.75" customHeight="1">
      <c r="I925" s="16"/>
      <c r="J925" s="12"/>
      <c r="K925" s="12"/>
    </row>
    <row r="926" spans="9:11" ht="12.75" customHeight="1">
      <c r="I926" s="16"/>
      <c r="J926" s="12"/>
      <c r="K926" s="12"/>
    </row>
    <row r="927" spans="9:11" ht="12.75" customHeight="1">
      <c r="I927" s="16"/>
      <c r="J927" s="12"/>
      <c r="K927" s="12"/>
    </row>
    <row r="928" spans="9:11" ht="12.75" customHeight="1">
      <c r="I928" s="16"/>
      <c r="J928" s="12"/>
      <c r="K928" s="12"/>
    </row>
    <row r="929" spans="9:11" ht="12.75" customHeight="1">
      <c r="I929" s="16"/>
      <c r="J929" s="12"/>
      <c r="K929" s="12"/>
    </row>
    <row r="930" spans="9:11" ht="12.75" customHeight="1">
      <c r="I930" s="16"/>
      <c r="J930" s="12"/>
      <c r="K930" s="12"/>
    </row>
    <row r="931" spans="9:11" ht="12.75" customHeight="1">
      <c r="I931" s="16"/>
      <c r="J931" s="12"/>
      <c r="K931" s="12"/>
    </row>
    <row r="932" spans="9:11" ht="12.75" customHeight="1">
      <c r="I932" s="16"/>
      <c r="J932" s="12"/>
      <c r="K932" s="12"/>
    </row>
    <row r="933" spans="9:11" ht="12.75" customHeight="1">
      <c r="I933" s="16"/>
      <c r="J933" s="12"/>
      <c r="K933" s="12"/>
    </row>
    <row r="934" spans="9:11" ht="12.75" customHeight="1">
      <c r="I934" s="16"/>
      <c r="J934" s="12"/>
      <c r="K934" s="12"/>
    </row>
    <row r="935" spans="9:11" ht="12.75" customHeight="1">
      <c r="I935" s="16"/>
      <c r="J935" s="12"/>
      <c r="K935" s="12"/>
    </row>
    <row r="936" spans="9:11" ht="12.75" customHeight="1">
      <c r="I936" s="16"/>
      <c r="J936" s="12"/>
      <c r="K936" s="12"/>
    </row>
    <row r="937" spans="9:11" ht="12.75" customHeight="1">
      <c r="I937" s="16"/>
      <c r="J937" s="12"/>
      <c r="K937" s="12"/>
    </row>
    <row r="938" spans="9:11" ht="12.75" customHeight="1">
      <c r="I938" s="16"/>
      <c r="J938" s="12"/>
      <c r="K938" s="12"/>
    </row>
    <row r="939" spans="9:11" ht="12.75" customHeight="1">
      <c r="I939" s="16"/>
      <c r="J939" s="12"/>
      <c r="K939" s="12"/>
    </row>
    <row r="940" spans="9:11" ht="12.75" customHeight="1">
      <c r="I940" s="16"/>
      <c r="J940" s="12"/>
      <c r="K940" s="12"/>
    </row>
    <row r="941" spans="9:11" ht="12.75" customHeight="1">
      <c r="I941" s="16"/>
      <c r="J941" s="12"/>
      <c r="K941" s="12"/>
    </row>
    <row r="942" spans="9:11" ht="12.75" customHeight="1">
      <c r="I942" s="16"/>
      <c r="J942" s="12"/>
      <c r="K942" s="12"/>
    </row>
    <row r="943" spans="9:11" ht="12.75" customHeight="1">
      <c r="I943" s="16"/>
      <c r="J943" s="12"/>
      <c r="K943" s="12"/>
    </row>
    <row r="944" spans="9:11" ht="12.75" customHeight="1">
      <c r="I944" s="16"/>
      <c r="J944" s="12"/>
      <c r="K944" s="12"/>
    </row>
    <row r="945" spans="9:11" ht="12.75" customHeight="1">
      <c r="I945" s="16"/>
      <c r="J945" s="12"/>
      <c r="K945" s="12"/>
    </row>
    <row r="946" spans="9:11" ht="12.75" customHeight="1">
      <c r="I946" s="16"/>
      <c r="J946" s="12"/>
      <c r="K946" s="12"/>
    </row>
    <row r="947" spans="9:11" ht="12.75" customHeight="1">
      <c r="I947" s="16"/>
      <c r="J947" s="12"/>
      <c r="K947" s="12"/>
    </row>
    <row r="948" spans="9:11" ht="12.75" customHeight="1">
      <c r="I948" s="16"/>
      <c r="J948" s="12"/>
      <c r="K948" s="12"/>
    </row>
    <row r="949" spans="9:11" ht="12.75" customHeight="1">
      <c r="I949" s="16"/>
      <c r="J949" s="12"/>
      <c r="K949" s="12"/>
    </row>
    <row r="950" spans="9:11" ht="12.75" customHeight="1">
      <c r="I950" s="16"/>
      <c r="J950" s="12"/>
      <c r="K950" s="12"/>
    </row>
    <row r="951" spans="9:11" ht="12.75" customHeight="1">
      <c r="I951" s="16"/>
      <c r="J951" s="12"/>
      <c r="K951" s="12"/>
    </row>
    <row r="952" spans="9:11" ht="12.75" customHeight="1">
      <c r="I952" s="16"/>
      <c r="J952" s="12"/>
      <c r="K952" s="12"/>
    </row>
    <row r="953" spans="9:11" ht="12.75" customHeight="1">
      <c r="I953" s="16"/>
      <c r="J953" s="12"/>
      <c r="K953" s="12"/>
    </row>
    <row r="954" spans="9:11" ht="12.75" customHeight="1">
      <c r="I954" s="16"/>
      <c r="J954" s="12"/>
      <c r="K954" s="12"/>
    </row>
    <row r="955" spans="9:11" ht="12.75" customHeight="1">
      <c r="I955" s="16"/>
      <c r="J955" s="12"/>
      <c r="K955" s="12"/>
    </row>
    <row r="956" spans="9:11" ht="12.75" customHeight="1">
      <c r="I956" s="16"/>
      <c r="J956" s="12"/>
      <c r="K956" s="12"/>
    </row>
    <row r="957" spans="9:11" ht="12.75" customHeight="1">
      <c r="I957" s="16"/>
      <c r="J957" s="12"/>
      <c r="K957" s="12"/>
    </row>
    <row r="958" spans="9:11" ht="12.75" customHeight="1">
      <c r="I958" s="16"/>
      <c r="J958" s="12"/>
      <c r="K958" s="12"/>
    </row>
    <row r="959" spans="9:11" ht="12.75" customHeight="1">
      <c r="I959" s="16"/>
      <c r="J959" s="12"/>
      <c r="K959" s="12"/>
    </row>
    <row r="960" spans="9:11" ht="12.75" customHeight="1">
      <c r="I960" s="16"/>
      <c r="J960" s="12"/>
      <c r="K960" s="12"/>
    </row>
    <row r="961" spans="9:11" ht="12.75" customHeight="1">
      <c r="I961" s="16"/>
      <c r="J961" s="12"/>
      <c r="K961" s="12"/>
    </row>
    <row r="962" spans="9:11" ht="12.75" customHeight="1">
      <c r="I962" s="16"/>
      <c r="J962" s="12"/>
      <c r="K962" s="12"/>
    </row>
    <row r="963" spans="9:11" ht="12.75" customHeight="1">
      <c r="I963" s="16"/>
      <c r="J963" s="12"/>
      <c r="K963" s="12"/>
    </row>
    <row r="964" spans="9:11" ht="12.75" customHeight="1">
      <c r="I964" s="16"/>
      <c r="J964" s="12"/>
      <c r="K964" s="12"/>
    </row>
    <row r="965" spans="9:11" ht="12.75" customHeight="1">
      <c r="I965" s="16"/>
      <c r="J965" s="12"/>
      <c r="K965" s="12"/>
    </row>
    <row r="966" spans="9:11" ht="12.75" customHeight="1">
      <c r="I966" s="16"/>
      <c r="J966" s="12"/>
      <c r="K966" s="12"/>
    </row>
    <row r="967" spans="9:11" ht="12.75" customHeight="1">
      <c r="I967" s="16"/>
      <c r="J967" s="12"/>
      <c r="K967" s="12"/>
    </row>
    <row r="968" spans="9:11" ht="12.75" customHeight="1">
      <c r="I968" s="16"/>
      <c r="J968" s="12"/>
      <c r="K968" s="12"/>
    </row>
    <row r="969" spans="9:11" ht="12.75" customHeight="1">
      <c r="I969" s="16"/>
      <c r="J969" s="12"/>
      <c r="K969" s="12"/>
    </row>
    <row r="970" spans="9:11" ht="12.75" customHeight="1">
      <c r="I970" s="16"/>
      <c r="J970" s="12"/>
      <c r="K970" s="12"/>
    </row>
    <row r="971" spans="9:11" ht="12.75" customHeight="1">
      <c r="I971" s="16"/>
      <c r="J971" s="12"/>
      <c r="K971" s="12"/>
    </row>
    <row r="972" spans="9:11" ht="12.75" customHeight="1">
      <c r="I972" s="16"/>
      <c r="J972" s="12"/>
      <c r="K972" s="12"/>
    </row>
    <row r="973" spans="9:11" ht="12.75" customHeight="1">
      <c r="I973" s="16"/>
      <c r="J973" s="12"/>
      <c r="K973" s="12"/>
    </row>
    <row r="974" spans="9:11" ht="12.75" customHeight="1">
      <c r="I974" s="16"/>
      <c r="J974" s="12"/>
      <c r="K974" s="12"/>
    </row>
    <row r="975" spans="9:11" ht="12.75" customHeight="1">
      <c r="I975" s="16"/>
      <c r="J975" s="12"/>
      <c r="K975" s="12"/>
    </row>
    <row r="976" spans="9:11" ht="12.75" customHeight="1">
      <c r="I976" s="16"/>
      <c r="J976" s="12"/>
      <c r="K976" s="12"/>
    </row>
    <row r="977" spans="9:11" ht="12.75" customHeight="1">
      <c r="I977" s="16"/>
      <c r="J977" s="12"/>
      <c r="K977" s="12"/>
    </row>
    <row r="978" spans="9:11" ht="12.75" customHeight="1">
      <c r="I978" s="16"/>
      <c r="J978" s="12"/>
      <c r="K978" s="12"/>
    </row>
    <row r="979" spans="9:11" ht="12.75" customHeight="1">
      <c r="I979" s="16"/>
      <c r="J979" s="12"/>
      <c r="K979" s="12"/>
    </row>
    <row r="980" spans="9:11" ht="12.75" customHeight="1">
      <c r="I980" s="16"/>
      <c r="J980" s="12"/>
      <c r="K980" s="12"/>
    </row>
    <row r="981" spans="9:11" ht="12.75" customHeight="1">
      <c r="I981" s="16"/>
      <c r="J981" s="12"/>
      <c r="K981" s="12"/>
    </row>
    <row r="982" spans="9:11" ht="12.75" customHeight="1">
      <c r="I982" s="16"/>
      <c r="J982" s="12"/>
      <c r="K982" s="12"/>
    </row>
    <row r="983" spans="9:11" ht="12.75" customHeight="1">
      <c r="I983" s="16"/>
      <c r="J983" s="12"/>
      <c r="K983" s="12"/>
    </row>
    <row r="984" spans="9:11" ht="12.75" customHeight="1">
      <c r="I984" s="16"/>
      <c r="J984" s="12"/>
      <c r="K984" s="12"/>
    </row>
    <row r="985" spans="9:11" ht="12.75" customHeight="1">
      <c r="I985" s="16"/>
      <c r="J985" s="12"/>
      <c r="K985" s="12"/>
    </row>
    <row r="986" spans="9:11" ht="12.75" customHeight="1">
      <c r="I986" s="16"/>
      <c r="J986" s="12"/>
      <c r="K986" s="12"/>
    </row>
    <row r="987" spans="9:11" ht="12.75" customHeight="1">
      <c r="I987" s="16"/>
      <c r="J987" s="12"/>
      <c r="K987" s="12"/>
    </row>
    <row r="988" spans="9:11" ht="12.75" customHeight="1">
      <c r="I988" s="16"/>
      <c r="J988" s="12"/>
      <c r="K988" s="12"/>
    </row>
    <row r="989" spans="9:11" ht="12.75" customHeight="1">
      <c r="I989" s="16"/>
      <c r="J989" s="12"/>
      <c r="K989" s="12"/>
    </row>
    <row r="990" spans="9:11" ht="12.75" customHeight="1">
      <c r="I990" s="16"/>
      <c r="J990" s="12"/>
      <c r="K990" s="12"/>
    </row>
    <row r="991" spans="9:11" ht="12.75" customHeight="1">
      <c r="I991" s="16"/>
      <c r="J991" s="12"/>
      <c r="K991" s="12"/>
    </row>
    <row r="992" spans="9:11" ht="12.75" customHeight="1">
      <c r="I992" s="16"/>
      <c r="J992" s="12"/>
      <c r="K992" s="12"/>
    </row>
    <row r="993" spans="9:11" ht="12.75" customHeight="1">
      <c r="I993" s="16"/>
      <c r="J993" s="12"/>
      <c r="K993" s="12"/>
    </row>
    <row r="994" spans="9:11" ht="12.75" customHeight="1">
      <c r="I994" s="16"/>
      <c r="J994" s="12"/>
      <c r="K994" s="12"/>
    </row>
    <row r="995" spans="9:11" ht="12.75" customHeight="1">
      <c r="I995" s="16"/>
      <c r="J995" s="12"/>
      <c r="K995" s="12"/>
    </row>
    <row r="996" spans="9:11" ht="12.75" customHeight="1">
      <c r="I996" s="16"/>
      <c r="J996" s="12"/>
      <c r="K996" s="12"/>
    </row>
    <row r="997" spans="9:11" ht="12.75" customHeight="1">
      <c r="I997" s="16"/>
      <c r="J997" s="12"/>
      <c r="K997" s="12"/>
    </row>
    <row r="998" spans="9:11" ht="12.75" customHeight="1">
      <c r="I998" s="16"/>
      <c r="J998" s="12"/>
      <c r="K998" s="12"/>
    </row>
    <row r="999" spans="9:11" ht="12.75" customHeight="1">
      <c r="I999" s="16"/>
      <c r="J999" s="12"/>
      <c r="K999" s="12"/>
    </row>
    <row r="1000" spans="9:11" ht="12.75" customHeight="1">
      <c r="I1000" s="16"/>
      <c r="J1000" s="12"/>
      <c r="K1000" s="12"/>
    </row>
    <row r="1001" spans="9:11" ht="12.75" customHeight="1">
      <c r="I1001" s="16"/>
      <c r="J1001" s="12"/>
      <c r="K1001" s="12"/>
    </row>
    <row r="1002" spans="9:11" ht="12.75" customHeight="1">
      <c r="I1002" s="16"/>
      <c r="J1002" s="12"/>
      <c r="K1002" s="12"/>
    </row>
    <row r="1003" spans="9:11" ht="12.75" customHeight="1">
      <c r="I1003" s="16"/>
      <c r="J1003" s="12"/>
      <c r="K1003" s="12"/>
    </row>
    <row r="1004" spans="9:11" ht="12.75" customHeight="1">
      <c r="I1004" s="16"/>
      <c r="J1004" s="12"/>
      <c r="K1004" s="12"/>
    </row>
    <row r="1005" spans="9:11" ht="12.75" customHeight="1">
      <c r="I1005" s="16"/>
      <c r="J1005" s="12"/>
      <c r="K1005" s="12"/>
    </row>
    <row r="1006" spans="9:11" ht="12.75" customHeight="1">
      <c r="I1006" s="16"/>
      <c r="J1006" s="12"/>
      <c r="K1006" s="12"/>
    </row>
    <row r="1007" spans="9:11" ht="12.75" customHeight="1">
      <c r="I1007" s="16"/>
      <c r="J1007" s="12"/>
      <c r="K1007" s="12"/>
    </row>
    <row r="1008" spans="9:11" ht="12.75" customHeight="1">
      <c r="I1008" s="16"/>
      <c r="J1008" s="12"/>
      <c r="K1008" s="12"/>
    </row>
    <row r="1009" spans="9:11" ht="12.75" customHeight="1">
      <c r="I1009" s="16"/>
      <c r="J1009" s="12"/>
      <c r="K1009" s="12"/>
    </row>
    <row r="1010" spans="9:11" ht="12.75" customHeight="1">
      <c r="I1010" s="16"/>
      <c r="J1010" s="12"/>
      <c r="K1010" s="12"/>
    </row>
    <row r="1011" spans="9:11" ht="12.75" customHeight="1">
      <c r="I1011" s="16"/>
      <c r="J1011" s="12"/>
      <c r="K1011" s="12"/>
    </row>
    <row r="1012" spans="9:11" ht="12.75" customHeight="1">
      <c r="I1012" s="16"/>
      <c r="J1012" s="12"/>
      <c r="K1012" s="12"/>
    </row>
    <row r="1013" spans="9:11" ht="12.75" customHeight="1">
      <c r="I1013" s="16"/>
      <c r="J1013" s="12"/>
      <c r="K1013" s="12"/>
    </row>
    <row r="1014" spans="9:11" ht="12.75" customHeight="1">
      <c r="I1014" s="16"/>
      <c r="J1014" s="12"/>
      <c r="K1014" s="12"/>
    </row>
    <row r="1015" spans="9:11" ht="12.75" customHeight="1">
      <c r="I1015" s="16"/>
      <c r="J1015" s="12"/>
      <c r="K1015" s="12"/>
    </row>
    <row r="1016" spans="9:11" ht="12.75" customHeight="1">
      <c r="I1016" s="16"/>
      <c r="J1016" s="12"/>
      <c r="K1016" s="12"/>
    </row>
    <row r="1017" spans="9:11" ht="12.75" customHeight="1">
      <c r="I1017" s="16"/>
      <c r="J1017" s="12"/>
      <c r="K1017" s="12"/>
    </row>
    <row r="1018" spans="9:11" ht="12.75" customHeight="1">
      <c r="I1018" s="16"/>
      <c r="J1018" s="12"/>
      <c r="K1018" s="12"/>
    </row>
    <row r="1019" spans="9:11" ht="12.75" customHeight="1">
      <c r="I1019" s="16"/>
      <c r="J1019" s="12"/>
      <c r="K1019" s="12"/>
    </row>
    <row r="1020" spans="9:11" ht="12.75" customHeight="1">
      <c r="I1020" s="16"/>
      <c r="J1020" s="12"/>
      <c r="K1020" s="12"/>
    </row>
    <row r="1021" spans="9:11" ht="12.75" customHeight="1">
      <c r="I1021" s="16"/>
      <c r="J1021" s="12"/>
      <c r="K1021" s="12"/>
    </row>
    <row r="1022" spans="9:11" ht="12.75" customHeight="1">
      <c r="I1022" s="16"/>
      <c r="J1022" s="12"/>
      <c r="K1022" s="12"/>
    </row>
    <row r="1023" spans="9:11" ht="12.75" customHeight="1">
      <c r="I1023" s="16"/>
      <c r="J1023" s="12"/>
      <c r="K1023" s="12"/>
    </row>
    <row r="1024" spans="9:11" ht="12.75" customHeight="1">
      <c r="I1024" s="16"/>
      <c r="J1024" s="12"/>
      <c r="K1024" s="12"/>
    </row>
    <row r="1025" spans="9:11" ht="12.75" customHeight="1">
      <c r="I1025" s="16"/>
      <c r="J1025" s="12"/>
      <c r="K1025" s="12"/>
    </row>
    <row r="1026" spans="9:11" ht="12.75" customHeight="1">
      <c r="I1026" s="16"/>
      <c r="J1026" s="12"/>
      <c r="K1026" s="12"/>
    </row>
    <row r="1027" spans="9:11" ht="12.75" customHeight="1">
      <c r="I1027" s="16"/>
      <c r="J1027" s="12"/>
      <c r="K1027" s="12"/>
    </row>
    <row r="1028" spans="9:11" ht="12.75" customHeight="1">
      <c r="I1028" s="16"/>
      <c r="J1028" s="12"/>
      <c r="K1028" s="12"/>
    </row>
    <row r="1029" spans="9:11" ht="12.75" customHeight="1">
      <c r="I1029" s="16"/>
      <c r="J1029" s="12"/>
      <c r="K1029" s="12"/>
    </row>
    <row r="1030" spans="9:11" ht="12.75" customHeight="1">
      <c r="I1030" s="16"/>
      <c r="J1030" s="12"/>
      <c r="K1030" s="12"/>
    </row>
    <row r="1031" spans="9:11" ht="12.75" customHeight="1">
      <c r="I1031" s="16"/>
      <c r="J1031" s="12"/>
      <c r="K1031" s="12"/>
    </row>
    <row r="1032" spans="9:11" ht="12.75" customHeight="1">
      <c r="I1032" s="16"/>
      <c r="J1032" s="12"/>
      <c r="K1032" s="12"/>
    </row>
    <row r="1033" spans="9:11" ht="12.75" customHeight="1">
      <c r="I1033" s="16"/>
      <c r="J1033" s="12"/>
      <c r="K1033" s="12"/>
    </row>
    <row r="1034" spans="9:11" ht="12.75" customHeight="1">
      <c r="I1034" s="16"/>
      <c r="J1034" s="12"/>
      <c r="K1034" s="12"/>
    </row>
    <row r="1035" spans="9:11" ht="12.75" customHeight="1">
      <c r="I1035" s="16"/>
      <c r="J1035" s="12"/>
      <c r="K1035" s="12"/>
    </row>
    <row r="1036" spans="9:11" ht="12.75" customHeight="1">
      <c r="I1036" s="16"/>
      <c r="J1036" s="12"/>
      <c r="K1036" s="12"/>
    </row>
    <row r="1037" spans="9:11" ht="12.75" customHeight="1">
      <c r="I1037" s="16"/>
      <c r="J1037" s="12"/>
      <c r="K1037" s="12"/>
    </row>
    <row r="1038" spans="9:11" ht="12.75" customHeight="1">
      <c r="I1038" s="16"/>
      <c r="J1038" s="12"/>
      <c r="K1038" s="12"/>
    </row>
    <row r="1039" spans="9:11" ht="12.75" customHeight="1">
      <c r="I1039" s="16"/>
      <c r="J1039" s="12"/>
      <c r="K1039" s="12"/>
    </row>
    <row r="1040" spans="9:11" ht="12.75" customHeight="1">
      <c r="I1040" s="16"/>
      <c r="J1040" s="12"/>
      <c r="K1040" s="12"/>
    </row>
    <row r="1041" spans="9:11" ht="12.75" customHeight="1">
      <c r="I1041" s="16"/>
      <c r="J1041" s="12"/>
      <c r="K1041" s="12"/>
    </row>
    <row r="1042" spans="9:11" ht="12.75" customHeight="1">
      <c r="I1042" s="16"/>
      <c r="J1042" s="12"/>
      <c r="K1042" s="12"/>
    </row>
    <row r="1043" spans="9:11" ht="12.75" customHeight="1">
      <c r="I1043" s="16"/>
      <c r="J1043" s="12"/>
      <c r="K1043" s="12"/>
    </row>
    <row r="1044" spans="9:11" ht="12.75" customHeight="1">
      <c r="I1044" s="16"/>
      <c r="J1044" s="12"/>
      <c r="K1044" s="12"/>
    </row>
    <row r="1045" spans="9:11" ht="12.75" customHeight="1">
      <c r="I1045" s="16"/>
      <c r="J1045" s="12"/>
      <c r="K1045" s="12"/>
    </row>
    <row r="1046" spans="9:11" ht="12.75" customHeight="1">
      <c r="I1046" s="16"/>
      <c r="J1046" s="12"/>
      <c r="K1046" s="12"/>
    </row>
    <row r="1047" spans="9:11" ht="12.75" customHeight="1">
      <c r="I1047" s="16"/>
      <c r="J1047" s="12"/>
      <c r="K1047" s="12"/>
    </row>
    <row r="1048" spans="9:11" ht="12.75" customHeight="1">
      <c r="I1048" s="16"/>
      <c r="J1048" s="12"/>
      <c r="K1048" s="12"/>
    </row>
    <row r="1049" spans="9:11" ht="12.75" customHeight="1">
      <c r="I1049" s="16"/>
      <c r="J1049" s="12"/>
      <c r="K1049" s="12"/>
    </row>
    <row r="1050" spans="9:11" ht="12.75" customHeight="1">
      <c r="I1050" s="16"/>
      <c r="J1050" s="12"/>
      <c r="K1050" s="12"/>
    </row>
    <row r="1051" spans="9:11" ht="12.75" customHeight="1">
      <c r="I1051" s="16"/>
      <c r="J1051" s="12"/>
      <c r="K1051" s="12"/>
    </row>
    <row r="1052" spans="9:11" ht="12.75" customHeight="1">
      <c r="I1052" s="16"/>
      <c r="J1052" s="12"/>
      <c r="K1052" s="12"/>
    </row>
    <row r="1053" spans="9:11" ht="12.75" customHeight="1">
      <c r="I1053" s="16"/>
      <c r="J1053" s="12"/>
      <c r="K1053" s="12"/>
    </row>
    <row r="1054" spans="9:11" ht="12.75" customHeight="1">
      <c r="I1054" s="16"/>
      <c r="J1054" s="12"/>
      <c r="K1054" s="12"/>
    </row>
    <row r="1055" spans="9:11" ht="12.75" customHeight="1">
      <c r="I1055" s="16"/>
      <c r="J1055" s="12"/>
      <c r="K1055" s="12"/>
    </row>
    <row r="1056" spans="9:11" ht="12.75" customHeight="1">
      <c r="I1056" s="16"/>
      <c r="J1056" s="12"/>
      <c r="K1056" s="12"/>
    </row>
    <row r="1057" spans="9:11" ht="12.75" customHeight="1">
      <c r="I1057" s="16"/>
      <c r="J1057" s="12"/>
      <c r="K1057" s="12"/>
    </row>
    <row r="1058" spans="9:11" ht="12.75" customHeight="1">
      <c r="I1058" s="16"/>
      <c r="J1058" s="12"/>
      <c r="K1058" s="12"/>
    </row>
    <row r="1059" spans="9:11" ht="12.75" customHeight="1">
      <c r="I1059" s="16"/>
      <c r="J1059" s="12"/>
      <c r="K1059" s="12"/>
    </row>
    <row r="1060" spans="9:11" ht="12.75" customHeight="1">
      <c r="I1060" s="16"/>
      <c r="J1060" s="12"/>
      <c r="K1060" s="12"/>
    </row>
    <row r="1061" spans="9:11" ht="12.75" customHeight="1">
      <c r="I1061" s="16"/>
      <c r="J1061" s="12"/>
      <c r="K1061" s="12"/>
    </row>
    <row r="1062" spans="9:11" ht="12.75" customHeight="1">
      <c r="I1062" s="16"/>
      <c r="J1062" s="12"/>
      <c r="K1062" s="12"/>
    </row>
    <row r="1063" spans="9:11" ht="12.75" customHeight="1">
      <c r="I1063" s="16"/>
      <c r="J1063" s="12"/>
      <c r="K1063" s="12"/>
    </row>
    <row r="1064" spans="9:11" ht="12.75" customHeight="1">
      <c r="I1064" s="16"/>
      <c r="J1064" s="12"/>
      <c r="K1064" s="12"/>
    </row>
    <row r="1065" spans="9:11" ht="12.75" customHeight="1">
      <c r="I1065" s="16"/>
      <c r="J1065" s="12"/>
      <c r="K1065" s="12"/>
    </row>
    <row r="1066" spans="9:11" ht="12.75" customHeight="1">
      <c r="I1066" s="16"/>
      <c r="J1066" s="12"/>
      <c r="K1066" s="12"/>
    </row>
    <row r="1067" spans="9:11" ht="12.75" customHeight="1">
      <c r="I1067" s="16"/>
      <c r="J1067" s="12"/>
      <c r="K1067" s="12"/>
    </row>
    <row r="1068" spans="9:11" ht="12.75" customHeight="1">
      <c r="I1068" s="16"/>
      <c r="J1068" s="12"/>
      <c r="K1068" s="12"/>
    </row>
    <row r="1069" spans="9:11" ht="12.75" customHeight="1">
      <c r="I1069" s="16"/>
      <c r="J1069" s="12"/>
      <c r="K1069" s="12"/>
    </row>
    <row r="1070" spans="9:11" ht="12.75" customHeight="1">
      <c r="I1070" s="16"/>
      <c r="J1070" s="12"/>
      <c r="K1070" s="12"/>
    </row>
    <row r="1071" spans="9:11" ht="12.75" customHeight="1">
      <c r="I1071" s="16"/>
      <c r="J1071" s="12"/>
      <c r="K1071" s="12"/>
    </row>
    <row r="1072" spans="9:11" ht="12.75" customHeight="1">
      <c r="I1072" s="16"/>
      <c r="J1072" s="12"/>
      <c r="K1072" s="12"/>
    </row>
    <row r="1073" spans="9:11" ht="12.75" customHeight="1">
      <c r="I1073" s="16"/>
      <c r="J1073" s="12"/>
      <c r="K1073" s="12"/>
    </row>
    <row r="1074" spans="9:11" ht="12.75" customHeight="1">
      <c r="I1074" s="16"/>
      <c r="J1074" s="12"/>
      <c r="K1074" s="12"/>
    </row>
    <row r="1075" spans="9:11" ht="12.75" customHeight="1">
      <c r="I1075" s="16"/>
      <c r="J1075" s="12"/>
      <c r="K1075" s="12"/>
    </row>
    <row r="1076" spans="9:11" ht="12.75" customHeight="1">
      <c r="I1076" s="16"/>
      <c r="J1076" s="12"/>
      <c r="K1076" s="12"/>
    </row>
    <row r="1077" spans="9:11" ht="12.75" customHeight="1">
      <c r="I1077" s="16"/>
      <c r="J1077" s="12"/>
      <c r="K1077" s="12"/>
    </row>
    <row r="1078" spans="9:11" ht="12.75" customHeight="1">
      <c r="I1078" s="16"/>
      <c r="J1078" s="12"/>
      <c r="K1078" s="12"/>
    </row>
    <row r="1079" spans="9:11" ht="12.75" customHeight="1">
      <c r="I1079" s="16"/>
      <c r="J1079" s="12"/>
      <c r="K1079" s="12"/>
    </row>
    <row r="1080" spans="9:11" ht="12.75" customHeight="1">
      <c r="I1080" s="16"/>
      <c r="J1080" s="12"/>
      <c r="K1080" s="12"/>
    </row>
    <row r="1081" spans="9:11" ht="12.75" customHeight="1">
      <c r="I1081" s="16"/>
      <c r="J1081" s="12"/>
      <c r="K1081" s="12"/>
    </row>
    <row r="1082" spans="9:11" ht="12.75" customHeight="1">
      <c r="I1082" s="16"/>
      <c r="J1082" s="12"/>
      <c r="K1082" s="12"/>
    </row>
    <row r="1083" spans="9:11" ht="12.75" customHeight="1">
      <c r="I1083" s="16"/>
      <c r="J1083" s="12"/>
      <c r="K1083" s="12"/>
    </row>
    <row r="1084" spans="9:11" ht="12.75" customHeight="1">
      <c r="I1084" s="16"/>
      <c r="J1084" s="12"/>
      <c r="K1084" s="12"/>
    </row>
    <row r="1085" spans="9:11" ht="12.75" customHeight="1">
      <c r="I1085" s="16"/>
      <c r="J1085" s="12"/>
      <c r="K1085" s="12"/>
    </row>
    <row r="1086" spans="9:11" ht="12.75" customHeight="1">
      <c r="I1086" s="16"/>
      <c r="J1086" s="12"/>
      <c r="K1086" s="12"/>
    </row>
    <row r="1087" spans="9:11" ht="12.75" customHeight="1">
      <c r="I1087" s="16"/>
      <c r="J1087" s="12"/>
      <c r="K1087" s="12"/>
    </row>
    <row r="1088" spans="9:11" ht="12.75" customHeight="1">
      <c r="I1088" s="16"/>
      <c r="J1088" s="12"/>
      <c r="K1088" s="12"/>
    </row>
    <row r="1089" spans="9:11" ht="12.75" customHeight="1">
      <c r="I1089" s="16"/>
      <c r="J1089" s="12"/>
      <c r="K1089" s="12"/>
    </row>
    <row r="1090" spans="9:11" ht="12.75" customHeight="1">
      <c r="I1090" s="16"/>
      <c r="J1090" s="12"/>
      <c r="K1090" s="12"/>
    </row>
    <row r="1091" spans="9:11" ht="12.75" customHeight="1">
      <c r="I1091" s="16"/>
      <c r="J1091" s="12"/>
      <c r="K1091" s="12"/>
    </row>
    <row r="1092" spans="9:11" ht="12.75" customHeight="1">
      <c r="I1092" s="16"/>
      <c r="J1092" s="12"/>
      <c r="K1092" s="12"/>
    </row>
    <row r="1093" spans="9:11" ht="12.75" customHeight="1">
      <c r="I1093" s="16"/>
      <c r="J1093" s="12"/>
      <c r="K1093" s="12"/>
    </row>
    <row r="1094" spans="9:11" ht="12.75" customHeight="1">
      <c r="I1094" s="16"/>
      <c r="J1094" s="12"/>
      <c r="K1094" s="12"/>
    </row>
    <row r="1095" spans="9:11" ht="12.75" customHeight="1">
      <c r="I1095" s="16"/>
      <c r="J1095" s="12"/>
      <c r="K1095" s="12"/>
    </row>
    <row r="1096" spans="9:11" ht="12.75" customHeight="1">
      <c r="I1096" s="16"/>
      <c r="J1096" s="12"/>
      <c r="K1096" s="12"/>
    </row>
    <row r="1097" spans="9:11" ht="12.75" customHeight="1">
      <c r="I1097" s="16"/>
      <c r="J1097" s="12"/>
      <c r="K1097" s="12"/>
    </row>
    <row r="1098" spans="9:11" ht="12.75" customHeight="1">
      <c r="I1098" s="16"/>
      <c r="J1098" s="12"/>
      <c r="K1098" s="12"/>
    </row>
    <row r="1099" spans="9:11" ht="12.75" customHeight="1">
      <c r="I1099" s="16"/>
      <c r="J1099" s="12"/>
      <c r="K1099" s="12"/>
    </row>
    <row r="1100" spans="9:11" ht="12.75" customHeight="1">
      <c r="I1100" s="16"/>
      <c r="J1100" s="12"/>
      <c r="K1100" s="12"/>
    </row>
    <row r="1101" spans="9:11" ht="12.75" customHeight="1">
      <c r="I1101" s="16"/>
      <c r="J1101" s="12"/>
      <c r="K1101" s="12"/>
    </row>
    <row r="1102" spans="9:11" ht="12.75" customHeight="1">
      <c r="I1102" s="16"/>
      <c r="J1102" s="12"/>
      <c r="K1102" s="12"/>
    </row>
    <row r="1103" spans="9:11" ht="12.75" customHeight="1">
      <c r="I1103" s="16"/>
      <c r="J1103" s="12"/>
      <c r="K1103" s="12"/>
    </row>
    <row r="1104" spans="9:11" ht="12.75" customHeight="1">
      <c r="I1104" s="16"/>
      <c r="J1104" s="12"/>
      <c r="K1104" s="12"/>
    </row>
    <row r="1105" spans="9:11" ht="12.75" customHeight="1">
      <c r="I1105" s="16"/>
      <c r="J1105" s="12"/>
      <c r="K1105" s="12"/>
    </row>
    <row r="1106" spans="9:11" ht="12.75" customHeight="1">
      <c r="I1106" s="16"/>
      <c r="J1106" s="12"/>
      <c r="K1106" s="12"/>
    </row>
    <row r="1107" spans="9:11" ht="12.75" customHeight="1">
      <c r="I1107" s="16"/>
      <c r="J1107" s="12"/>
      <c r="K1107" s="12"/>
    </row>
    <row r="1108" spans="9:11" ht="12.75" customHeight="1">
      <c r="I1108" s="16"/>
      <c r="J1108" s="12"/>
      <c r="K1108" s="12"/>
    </row>
    <row r="1109" spans="9:11" ht="12.75" customHeight="1">
      <c r="I1109" s="16"/>
      <c r="J1109" s="12"/>
      <c r="K1109" s="12"/>
    </row>
    <row r="1110" spans="9:11" ht="12.75" customHeight="1">
      <c r="I1110" s="16"/>
      <c r="J1110" s="12"/>
      <c r="K1110" s="12"/>
    </row>
    <row r="1111" spans="9:11" ht="12.75" customHeight="1">
      <c r="I1111" s="16"/>
      <c r="J1111" s="12"/>
      <c r="K1111" s="12"/>
    </row>
    <row r="1112" spans="9:11" ht="12.75" customHeight="1">
      <c r="I1112" s="16"/>
      <c r="J1112" s="12"/>
      <c r="K1112" s="12"/>
    </row>
    <row r="1113" spans="9:11" ht="12.75" customHeight="1">
      <c r="I1113" s="16"/>
      <c r="J1113" s="12"/>
      <c r="K1113" s="12"/>
    </row>
    <row r="1114" spans="9:11" ht="12.75" customHeight="1">
      <c r="I1114" s="16"/>
      <c r="J1114" s="12"/>
      <c r="K1114" s="12"/>
    </row>
    <row r="1115" spans="9:11" ht="12.75" customHeight="1">
      <c r="I1115" s="16"/>
      <c r="J1115" s="12"/>
      <c r="K1115" s="12"/>
    </row>
    <row r="1116" spans="9:11" ht="12.75" customHeight="1">
      <c r="I1116" s="16"/>
      <c r="J1116" s="12"/>
      <c r="K1116" s="12"/>
    </row>
    <row r="1117" spans="9:11" ht="12.75" customHeight="1">
      <c r="I1117" s="16"/>
      <c r="J1117" s="12"/>
      <c r="K1117" s="12"/>
    </row>
    <row r="1118" spans="9:11" ht="12.75" customHeight="1">
      <c r="I1118" s="16"/>
      <c r="J1118" s="12"/>
      <c r="K1118" s="12"/>
    </row>
    <row r="1119" spans="9:11" ht="12.75" customHeight="1">
      <c r="I1119" s="16"/>
      <c r="J1119" s="12"/>
      <c r="K1119" s="12"/>
    </row>
    <row r="1120" spans="9:11" ht="12.75" customHeight="1">
      <c r="I1120" s="16"/>
      <c r="J1120" s="12"/>
      <c r="K1120" s="12"/>
    </row>
    <row r="1121" spans="9:11" ht="12.75" customHeight="1">
      <c r="I1121" s="16"/>
      <c r="J1121" s="12"/>
      <c r="K1121" s="12"/>
    </row>
    <row r="1122" spans="9:11" ht="12.75" customHeight="1">
      <c r="I1122" s="16"/>
      <c r="J1122" s="12"/>
      <c r="K1122" s="12"/>
    </row>
    <row r="1123" spans="9:11" ht="12.75" customHeight="1">
      <c r="I1123" s="16"/>
      <c r="J1123" s="12"/>
      <c r="K1123" s="12"/>
    </row>
    <row r="1124" spans="9:11" ht="12.75" customHeight="1">
      <c r="I1124" s="16"/>
      <c r="J1124" s="12"/>
      <c r="K1124" s="12"/>
    </row>
    <row r="1125" spans="9:11" ht="12.75" customHeight="1">
      <c r="I1125" s="16"/>
      <c r="J1125" s="12"/>
      <c r="K1125" s="12"/>
    </row>
    <row r="1126" spans="9:11" ht="12.75" customHeight="1">
      <c r="I1126" s="16"/>
      <c r="J1126" s="12"/>
      <c r="K1126" s="12"/>
    </row>
    <row r="1127" spans="9:11" ht="12.75" customHeight="1">
      <c r="I1127" s="16"/>
      <c r="J1127" s="12"/>
      <c r="K1127" s="12"/>
    </row>
    <row r="1128" spans="9:11" ht="12.75" customHeight="1">
      <c r="I1128" s="16"/>
      <c r="J1128" s="12"/>
      <c r="K1128" s="12"/>
    </row>
    <row r="1129" spans="9:11" ht="12.75" customHeight="1">
      <c r="I1129" s="16"/>
      <c r="J1129" s="12"/>
      <c r="K1129" s="12"/>
    </row>
    <row r="1130" spans="9:11" ht="12.75" customHeight="1">
      <c r="I1130" s="16"/>
      <c r="J1130" s="12"/>
      <c r="K1130" s="12"/>
    </row>
    <row r="1131" spans="9:11" ht="12.75" customHeight="1">
      <c r="I1131" s="16"/>
      <c r="J1131" s="12"/>
      <c r="K1131" s="12"/>
    </row>
    <row r="1132" spans="9:11" ht="12.75" customHeight="1">
      <c r="I1132" s="16"/>
      <c r="J1132" s="12"/>
      <c r="K1132" s="12"/>
    </row>
    <row r="1133" spans="9:11" ht="12.75" customHeight="1">
      <c r="I1133" s="16"/>
      <c r="J1133" s="12"/>
      <c r="K1133" s="12"/>
    </row>
    <row r="1134" spans="9:11" ht="12.75" customHeight="1">
      <c r="I1134" s="16"/>
      <c r="J1134" s="12"/>
      <c r="K1134" s="12"/>
    </row>
    <row r="1135" spans="9:11" ht="12.75" customHeight="1">
      <c r="I1135" s="16"/>
      <c r="J1135" s="12"/>
      <c r="K1135" s="12"/>
    </row>
    <row r="1136" spans="9:11" ht="12.75" customHeight="1">
      <c r="I1136" s="16"/>
      <c r="J1136" s="12"/>
      <c r="K1136" s="12"/>
    </row>
    <row r="1137" spans="9:11" ht="12.75" customHeight="1">
      <c r="I1137" s="16"/>
      <c r="J1137" s="12"/>
      <c r="K1137" s="12"/>
    </row>
    <row r="1138" spans="9:11" ht="12.75" customHeight="1">
      <c r="I1138" s="16"/>
      <c r="J1138" s="12"/>
      <c r="K1138" s="12"/>
    </row>
    <row r="1139" spans="9:11" ht="12.75" customHeight="1">
      <c r="I1139" s="16"/>
      <c r="J1139" s="12"/>
      <c r="K1139" s="12"/>
    </row>
    <row r="1140" spans="9:11" ht="12.75" customHeight="1">
      <c r="I1140" s="16"/>
      <c r="J1140" s="12"/>
      <c r="K1140" s="12"/>
    </row>
    <row r="1141" spans="9:11" ht="12.75" customHeight="1">
      <c r="I1141" s="16"/>
      <c r="J1141" s="12"/>
      <c r="K1141" s="12"/>
    </row>
    <row r="1142" spans="9:11" ht="12.75" customHeight="1">
      <c r="I1142" s="16"/>
      <c r="J1142" s="12"/>
      <c r="K1142" s="12"/>
    </row>
    <row r="1143" spans="9:11" ht="12.75" customHeight="1">
      <c r="I1143" s="16"/>
      <c r="J1143" s="12"/>
      <c r="K1143" s="12"/>
    </row>
    <row r="1144" spans="9:11" ht="12.75" customHeight="1">
      <c r="I1144" s="16"/>
      <c r="J1144" s="12"/>
      <c r="K1144" s="12"/>
    </row>
    <row r="1145" spans="9:11" ht="12.75" customHeight="1">
      <c r="I1145" s="16"/>
      <c r="J1145" s="12"/>
      <c r="K1145" s="12"/>
    </row>
    <row r="1146" spans="9:11" ht="12.75" customHeight="1">
      <c r="I1146" s="16"/>
      <c r="J1146" s="12"/>
      <c r="K1146" s="12"/>
    </row>
    <row r="1147" spans="9:11" ht="12.75" customHeight="1">
      <c r="I1147" s="16"/>
      <c r="J1147" s="12"/>
      <c r="K1147" s="12"/>
    </row>
    <row r="1148" spans="9:11" ht="12.75" customHeight="1">
      <c r="I1148" s="16"/>
      <c r="J1148" s="12"/>
      <c r="K1148" s="12"/>
    </row>
    <row r="1149" spans="9:11" ht="12.75" customHeight="1">
      <c r="I1149" s="16"/>
      <c r="J1149" s="12"/>
      <c r="K1149" s="12"/>
    </row>
    <row r="1150" spans="9:11" ht="12.75" customHeight="1">
      <c r="I1150" s="16"/>
      <c r="J1150" s="12"/>
      <c r="K1150" s="12"/>
    </row>
    <row r="1151" spans="9:11" ht="12.75" customHeight="1">
      <c r="I1151" s="16"/>
      <c r="J1151" s="12"/>
      <c r="K1151" s="12"/>
    </row>
    <row r="1152" spans="9:11" ht="12.75" customHeight="1">
      <c r="I1152" s="16"/>
      <c r="J1152" s="12"/>
      <c r="K1152" s="12"/>
    </row>
    <row r="1153" spans="9:11" ht="12.75" customHeight="1">
      <c r="I1153" s="16"/>
      <c r="J1153" s="12"/>
      <c r="K1153" s="12"/>
    </row>
    <row r="1154" spans="9:11" ht="12.75" customHeight="1">
      <c r="I1154" s="16"/>
      <c r="J1154" s="12"/>
      <c r="K1154" s="12"/>
    </row>
    <row r="1155" spans="9:11" ht="12.75" customHeight="1">
      <c r="I1155" s="16"/>
      <c r="J1155" s="12"/>
      <c r="K1155" s="12"/>
    </row>
    <row r="1156" spans="9:11" ht="12.75" customHeight="1">
      <c r="I1156" s="16"/>
      <c r="J1156" s="12"/>
      <c r="K1156" s="12"/>
    </row>
    <row r="1157" spans="9:11" ht="12.75" customHeight="1">
      <c r="I1157" s="16"/>
      <c r="J1157" s="12"/>
      <c r="K1157" s="12"/>
    </row>
    <row r="1158" spans="9:11" ht="12.75" customHeight="1">
      <c r="I1158" s="16"/>
      <c r="J1158" s="12"/>
      <c r="K1158" s="12"/>
    </row>
    <row r="1159" spans="9:11" ht="12.75" customHeight="1">
      <c r="I1159" s="16"/>
      <c r="J1159" s="12"/>
      <c r="K1159" s="12"/>
    </row>
    <row r="1160" spans="9:11" ht="12.75" customHeight="1">
      <c r="I1160" s="16"/>
      <c r="J1160" s="12"/>
      <c r="K1160" s="12"/>
    </row>
    <row r="1161" spans="9:11" ht="12.75" customHeight="1">
      <c r="I1161" s="16"/>
      <c r="J1161" s="12"/>
      <c r="K1161" s="12"/>
    </row>
    <row r="1162" spans="9:11" ht="12.75" customHeight="1">
      <c r="I1162" s="16"/>
      <c r="J1162" s="12"/>
      <c r="K1162" s="12"/>
    </row>
    <row r="1163" spans="9:11" ht="12.75" customHeight="1">
      <c r="I1163" s="16"/>
      <c r="J1163" s="12"/>
      <c r="K1163" s="12"/>
    </row>
    <row r="1164" spans="9:11" ht="12.75" customHeight="1">
      <c r="I1164" s="16"/>
      <c r="J1164" s="12"/>
      <c r="K1164" s="12"/>
    </row>
    <row r="1165" spans="9:11" ht="12.75" customHeight="1">
      <c r="I1165" s="16"/>
      <c r="J1165" s="12"/>
      <c r="K1165" s="12"/>
    </row>
    <row r="1166" spans="9:11" ht="12.75" customHeight="1">
      <c r="I1166" s="16"/>
      <c r="J1166" s="12"/>
      <c r="K1166" s="12"/>
    </row>
    <row r="1167" spans="9:11" ht="12.75" customHeight="1">
      <c r="I1167" s="16"/>
      <c r="J1167" s="12"/>
      <c r="K1167" s="12"/>
    </row>
    <row r="1168" spans="9:11" ht="12.75" customHeight="1">
      <c r="I1168" s="16"/>
      <c r="J1168" s="12"/>
      <c r="K1168" s="12"/>
    </row>
    <row r="1169" spans="9:11" ht="12.75" customHeight="1">
      <c r="I1169" s="16"/>
      <c r="J1169" s="12"/>
      <c r="K1169" s="12"/>
    </row>
    <row r="1170" spans="9:11" ht="12.75" customHeight="1">
      <c r="I1170" s="16"/>
      <c r="J1170" s="12"/>
      <c r="K1170" s="12"/>
    </row>
    <row r="1171" spans="9:11" ht="12.75" customHeight="1">
      <c r="I1171" s="16"/>
      <c r="J1171" s="12"/>
      <c r="K1171" s="12"/>
    </row>
    <row r="1172" spans="9:11" ht="12.75" customHeight="1">
      <c r="I1172" s="16"/>
      <c r="J1172" s="12"/>
      <c r="K1172" s="12"/>
    </row>
    <row r="1173" spans="9:11" ht="12.75" customHeight="1">
      <c r="I1173" s="16"/>
      <c r="J1173" s="12"/>
      <c r="K1173" s="12"/>
    </row>
    <row r="1174" spans="9:11" ht="12.75" customHeight="1">
      <c r="I1174" s="16"/>
      <c r="J1174" s="12"/>
      <c r="K1174" s="12"/>
    </row>
    <row r="1175" spans="9:11" ht="12.75" customHeight="1">
      <c r="I1175" s="16"/>
      <c r="J1175" s="12"/>
      <c r="K1175" s="12"/>
    </row>
    <row r="1176" spans="9:11" ht="12.75" customHeight="1">
      <c r="I1176" s="16"/>
      <c r="J1176" s="12"/>
      <c r="K1176" s="12"/>
    </row>
    <row r="1177" spans="9:11" ht="12.75" customHeight="1">
      <c r="I1177" s="16"/>
      <c r="J1177" s="12"/>
      <c r="K1177" s="12"/>
    </row>
    <row r="1178" spans="9:11" ht="12.75" customHeight="1">
      <c r="I1178" s="16"/>
      <c r="J1178" s="12"/>
      <c r="K1178" s="12"/>
    </row>
    <row r="1179" spans="9:11" ht="12.75" customHeight="1">
      <c r="I1179" s="16"/>
      <c r="J1179" s="12"/>
      <c r="K1179" s="12"/>
    </row>
    <row r="1180" spans="9:11" ht="12.75" customHeight="1">
      <c r="I1180" s="16"/>
      <c r="J1180" s="12"/>
      <c r="K1180" s="12"/>
    </row>
    <row r="1181" spans="9:11" ht="12.75" customHeight="1">
      <c r="I1181" s="16"/>
      <c r="J1181" s="12"/>
      <c r="K1181" s="12"/>
    </row>
    <row r="1182" spans="9:11" ht="12.75" customHeight="1">
      <c r="I1182" s="16"/>
      <c r="J1182" s="12"/>
      <c r="K1182" s="12"/>
    </row>
    <row r="1183" spans="9:11" ht="12.75" customHeight="1">
      <c r="I1183" s="16"/>
      <c r="J1183" s="12"/>
      <c r="K1183" s="12"/>
    </row>
    <row r="1184" spans="9:11" ht="12.75" customHeight="1">
      <c r="I1184" s="16"/>
      <c r="J1184" s="12"/>
      <c r="K1184" s="12"/>
    </row>
    <row r="1185" spans="9:11" ht="12.75" customHeight="1">
      <c r="I1185" s="16"/>
      <c r="J1185" s="12"/>
      <c r="K1185" s="12"/>
    </row>
    <row r="1186" spans="9:11" ht="12.75" customHeight="1">
      <c r="I1186" s="16"/>
      <c r="J1186" s="12"/>
      <c r="K1186" s="12"/>
    </row>
    <row r="1187" spans="9:11" ht="12.75" customHeight="1">
      <c r="I1187" s="16"/>
      <c r="J1187" s="12"/>
      <c r="K1187" s="12"/>
    </row>
    <row r="1188" spans="9:11" ht="12.75" customHeight="1">
      <c r="I1188" s="16"/>
      <c r="J1188" s="12"/>
      <c r="K1188" s="12"/>
    </row>
    <row r="1189" spans="9:11" ht="12.75" customHeight="1">
      <c r="I1189" s="16"/>
      <c r="J1189" s="12"/>
      <c r="K1189" s="12"/>
    </row>
    <row r="1190" spans="9:11" ht="12.75" customHeight="1">
      <c r="I1190" s="16"/>
      <c r="J1190" s="12"/>
      <c r="K1190" s="12"/>
    </row>
    <row r="1191" spans="9:11" ht="12.75" customHeight="1">
      <c r="I1191" s="16"/>
      <c r="J1191" s="12"/>
      <c r="K1191" s="12"/>
    </row>
    <row r="1192" spans="9:11" ht="12.75" customHeight="1">
      <c r="I1192" s="16"/>
      <c r="J1192" s="12"/>
      <c r="K1192" s="12"/>
    </row>
    <row r="1193" spans="9:11" ht="12.75" customHeight="1">
      <c r="I1193" s="16"/>
      <c r="J1193" s="12"/>
      <c r="K1193" s="12"/>
    </row>
  </sheetData>
  <customSheetViews>
    <customSheetView guid="{BCC6E250-BE62-4BDD-B690-C1A625D8B144}" showPageBreaks="1" showRowCol="0" printArea="1" showRuler="0">
      <selection activeCell="B1" sqref="B1"/>
      <colBreaks count="1" manualBreakCount="1">
        <brk id="4" max="1048575" man="1"/>
      </colBreaks>
      <pageMargins left="0.45" right="0.45" top="1.19" bottom="0.69" header="0.25" footer="0.25"/>
      <printOptions horizontalCentered="1" gridLines="1"/>
      <pageSetup scale="85" firstPageNumber="20" orientation="portrait" r:id="rId1"/>
      <headerFooter alignWithMargins="0">
        <oddHeader>&amp;L&amp;"Garamond,Regular"&amp;D &amp;T&amp;C
&amp;"Garamond,Bold"&amp;16Attachment H-1B
Operating Budget
Roll-Up&amp;R&amp;"Garamond,Regular"City of Houston
Operations and Maintenance RFP</oddHeader>
        <oddFooter xml:space="preserve">&amp;R&amp;"Garamond,Regular"&amp;9Page 17
</oddFooter>
      </headerFooter>
    </customSheetView>
  </customSheetViews>
  <phoneticPr fontId="0" type="noConversion"/>
  <printOptions horizontalCentered="1" verticalCentered="1" gridLines="1"/>
  <pageMargins left="0.45" right="0.45" top="1.44" bottom="0.69" header="0.5" footer="0.25"/>
  <pageSetup scale="95" firstPageNumber="20" orientation="portrait" r:id="rId2"/>
  <headerFooter alignWithMargins="0">
    <oddHeader>&amp;L&amp;"Arial,Bold"&amp;12&amp;KFF0000REVISED&amp;C&amp;"Garamond,Regular"&amp;16
&amp;"Garamond,Bold"Attachment H-1B
Operating Budget
Roll-Up
&amp;R&amp;9Houston First Corporation
Operations and Maintenance RFP</oddHeader>
    <oddFooter xml:space="preserve">&amp;R&amp;9Page 25&amp;"Garamond,Regular"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31"/>
  <sheetViews>
    <sheetView view="pageLayout" topLeftCell="A4" zoomScaleNormal="75" zoomScaleSheetLayoutView="100" workbookViewId="0">
      <selection activeCell="B8" sqref="B8:C8"/>
    </sheetView>
  </sheetViews>
  <sheetFormatPr defaultRowHeight="15"/>
  <cols>
    <col min="1" max="1" width="43" style="35" customWidth="1"/>
    <col min="2" max="13" width="14.7109375" style="35" customWidth="1"/>
    <col min="14" max="14" width="13" style="35" customWidth="1"/>
    <col min="15" max="15" width="14.85546875" style="35" customWidth="1"/>
    <col min="16" max="16" width="12.28515625" style="35" customWidth="1"/>
    <col min="17" max="17" width="11.28515625" style="35" customWidth="1"/>
    <col min="18" max="18" width="14.7109375" style="35" customWidth="1"/>
    <col min="19" max="16384" width="9.140625" style="35"/>
  </cols>
  <sheetData>
    <row r="1" spans="1:18" ht="75">
      <c r="A1" s="544" t="s">
        <v>169</v>
      </c>
      <c r="B1" s="463" t="s">
        <v>177</v>
      </c>
      <c r="C1" s="463" t="s">
        <v>176</v>
      </c>
      <c r="D1" s="463" t="s">
        <v>172</v>
      </c>
      <c r="E1" s="463" t="s">
        <v>142</v>
      </c>
      <c r="F1" s="463" t="s">
        <v>138</v>
      </c>
      <c r="G1" s="463" t="s">
        <v>166</v>
      </c>
      <c r="H1" s="463" t="s">
        <v>183</v>
      </c>
      <c r="I1" s="463" t="s">
        <v>146</v>
      </c>
      <c r="J1" s="463" t="s">
        <v>167</v>
      </c>
      <c r="K1" s="463" t="s">
        <v>170</v>
      </c>
      <c r="L1" s="463" t="s">
        <v>140</v>
      </c>
      <c r="M1" s="464" t="s">
        <v>168</v>
      </c>
    </row>
    <row r="2" spans="1:18">
      <c r="A2" s="545"/>
      <c r="B2" s="466">
        <v>0.45</v>
      </c>
      <c r="C2" s="466">
        <v>3.0000000000000001E-3</v>
      </c>
      <c r="D2" s="466">
        <v>2.8000000000000001E-2</v>
      </c>
      <c r="E2" s="465">
        <v>0.16</v>
      </c>
      <c r="F2" s="466">
        <v>0.115</v>
      </c>
      <c r="G2" s="466">
        <v>9.7000000000000003E-2</v>
      </c>
      <c r="H2" s="466">
        <v>7.8E-2</v>
      </c>
      <c r="I2" s="466">
        <v>2.9000000000000001E-2</v>
      </c>
      <c r="J2" s="466">
        <v>1.9E-2</v>
      </c>
      <c r="K2" s="466">
        <v>1.2E-2</v>
      </c>
      <c r="L2" s="466">
        <v>8.9999999999999993E-3</v>
      </c>
      <c r="M2" s="465">
        <f>SUM(B2:L2)</f>
        <v>1</v>
      </c>
    </row>
    <row r="3" spans="1:18">
      <c r="A3" s="462"/>
      <c r="B3" s="467"/>
      <c r="C3" s="467"/>
      <c r="D3" s="467"/>
      <c r="E3" s="467"/>
      <c r="F3" s="468"/>
      <c r="G3" s="468"/>
      <c r="H3" s="468"/>
      <c r="I3" s="468"/>
      <c r="J3" s="468"/>
      <c r="K3" s="468"/>
      <c r="L3" s="468"/>
      <c r="M3" s="467"/>
    </row>
    <row r="4" spans="1:18" s="33" customFormat="1" ht="50.25" customHeight="1">
      <c r="A4" s="445"/>
      <c r="B4" s="445" t="s">
        <v>103</v>
      </c>
      <c r="C4" s="445" t="s">
        <v>176</v>
      </c>
      <c r="D4" s="445" t="s">
        <v>172</v>
      </c>
      <c r="E4" s="445" t="s">
        <v>142</v>
      </c>
      <c r="F4" s="445" t="s">
        <v>138</v>
      </c>
      <c r="G4" s="445" t="s">
        <v>166</v>
      </c>
      <c r="H4" s="445" t="s">
        <v>171</v>
      </c>
      <c r="I4" s="445" t="s">
        <v>146</v>
      </c>
      <c r="J4" s="445" t="s">
        <v>139</v>
      </c>
      <c r="K4" s="445" t="s">
        <v>170</v>
      </c>
      <c r="L4" s="445" t="s">
        <v>140</v>
      </c>
      <c r="M4" s="445" t="s">
        <v>66</v>
      </c>
      <c r="O4" s="34"/>
      <c r="P4" s="34"/>
      <c r="Q4" s="34"/>
    </row>
    <row r="5" spans="1:18">
      <c r="A5" s="446"/>
      <c r="B5" s="447" t="s">
        <v>79</v>
      </c>
      <c r="C5" s="447" t="s">
        <v>79</v>
      </c>
      <c r="D5" s="447" t="s">
        <v>79</v>
      </c>
      <c r="E5" s="447" t="s">
        <v>79</v>
      </c>
      <c r="F5" s="447" t="s">
        <v>79</v>
      </c>
      <c r="G5" s="447" t="s">
        <v>79</v>
      </c>
      <c r="H5" s="447" t="s">
        <v>79</v>
      </c>
      <c r="I5" s="447" t="s">
        <v>79</v>
      </c>
      <c r="J5" s="447" t="s">
        <v>79</v>
      </c>
      <c r="K5" s="447" t="s">
        <v>79</v>
      </c>
      <c r="L5" s="447" t="s">
        <v>79</v>
      </c>
      <c r="M5" s="447" t="s">
        <v>79</v>
      </c>
      <c r="O5" s="36"/>
      <c r="P5" s="36"/>
      <c r="Q5" s="36"/>
    </row>
    <row r="6" spans="1:18">
      <c r="A6" s="448" t="s">
        <v>86</v>
      </c>
      <c r="B6" s="446"/>
      <c r="C6" s="446"/>
      <c r="D6" s="446"/>
      <c r="E6" s="446"/>
      <c r="F6" s="446"/>
      <c r="G6" s="446"/>
      <c r="H6" s="446"/>
      <c r="I6" s="446"/>
      <c r="J6" s="446"/>
      <c r="K6" s="446"/>
      <c r="L6" s="446"/>
      <c r="M6" s="446"/>
      <c r="O6" s="38"/>
      <c r="P6" s="38"/>
      <c r="Q6" s="38"/>
    </row>
    <row r="7" spans="1:18">
      <c r="A7" s="448"/>
      <c r="B7" s="446"/>
      <c r="C7" s="446"/>
      <c r="D7" s="446"/>
      <c r="E7" s="446"/>
      <c r="F7" s="446"/>
      <c r="G7" s="446"/>
      <c r="H7" s="446"/>
      <c r="I7" s="446"/>
      <c r="J7" s="446"/>
      <c r="K7" s="446"/>
      <c r="L7" s="446"/>
      <c r="M7" s="446"/>
      <c r="O7" s="38"/>
      <c r="P7" s="38"/>
      <c r="Q7" s="38"/>
    </row>
    <row r="8" spans="1:18" ht="18" customHeight="1">
      <c r="A8" s="449" t="s">
        <v>50</v>
      </c>
      <c r="B8" s="450"/>
      <c r="C8" s="450"/>
      <c r="D8" s="450"/>
      <c r="E8" s="450"/>
      <c r="F8" s="451"/>
      <c r="G8" s="451"/>
      <c r="H8" s="451"/>
      <c r="I8" s="451"/>
      <c r="J8" s="451"/>
      <c r="K8" s="451"/>
      <c r="L8" s="451"/>
      <c r="M8" s="452">
        <f t="shared" ref="M8:M16" si="0">SUM(B8:L8)</f>
        <v>0</v>
      </c>
      <c r="O8" s="39"/>
      <c r="P8" s="39"/>
      <c r="Q8" s="39"/>
    </row>
    <row r="9" spans="1:18" ht="18" customHeight="1">
      <c r="A9" s="449" t="s">
        <v>51</v>
      </c>
      <c r="B9" s="450"/>
      <c r="C9" s="450"/>
      <c r="D9" s="450"/>
      <c r="E9" s="450"/>
      <c r="F9" s="451"/>
      <c r="G9" s="451"/>
      <c r="H9" s="451"/>
      <c r="I9" s="451"/>
      <c r="J9" s="451"/>
      <c r="K9" s="451"/>
      <c r="L9" s="451"/>
      <c r="M9" s="452">
        <f t="shared" si="0"/>
        <v>0</v>
      </c>
      <c r="O9" s="39"/>
      <c r="P9" s="39"/>
      <c r="Q9" s="39"/>
    </row>
    <row r="10" spans="1:18" ht="18" customHeight="1">
      <c r="A10" s="449" t="s">
        <v>52</v>
      </c>
      <c r="B10" s="450"/>
      <c r="C10" s="450"/>
      <c r="D10" s="450"/>
      <c r="E10" s="450"/>
      <c r="F10" s="451"/>
      <c r="G10" s="451"/>
      <c r="H10" s="451"/>
      <c r="I10" s="451"/>
      <c r="J10" s="451"/>
      <c r="K10" s="451"/>
      <c r="L10" s="451"/>
      <c r="M10" s="452">
        <f t="shared" si="0"/>
        <v>0</v>
      </c>
      <c r="O10" s="39"/>
      <c r="P10" s="39"/>
      <c r="Q10" s="39"/>
    </row>
    <row r="11" spans="1:18" ht="18" customHeight="1">
      <c r="A11" s="449" t="s">
        <v>53</v>
      </c>
      <c r="B11" s="450"/>
      <c r="C11" s="450"/>
      <c r="D11" s="450"/>
      <c r="E11" s="450"/>
      <c r="F11" s="451"/>
      <c r="G11" s="451"/>
      <c r="H11" s="451"/>
      <c r="I11" s="451"/>
      <c r="J11" s="451"/>
      <c r="K11" s="451"/>
      <c r="L11" s="451"/>
      <c r="M11" s="452">
        <f t="shared" si="0"/>
        <v>0</v>
      </c>
      <c r="O11" s="40"/>
      <c r="P11" s="40"/>
      <c r="Q11" s="40"/>
    </row>
    <row r="12" spans="1:18" s="37" customFormat="1" ht="18" customHeight="1">
      <c r="A12" s="449" t="s">
        <v>54</v>
      </c>
      <c r="B12" s="450"/>
      <c r="C12" s="450"/>
      <c r="D12" s="450"/>
      <c r="E12" s="450"/>
      <c r="F12" s="451"/>
      <c r="G12" s="451"/>
      <c r="H12" s="451"/>
      <c r="I12" s="451"/>
      <c r="J12" s="451"/>
      <c r="K12" s="451"/>
      <c r="L12" s="451"/>
      <c r="M12" s="452">
        <f t="shared" si="0"/>
        <v>0</v>
      </c>
      <c r="O12" s="41"/>
      <c r="P12" s="41"/>
      <c r="Q12" s="41"/>
    </row>
    <row r="13" spans="1:18" s="37" customFormat="1" ht="18" customHeight="1">
      <c r="A13" s="449" t="s">
        <v>129</v>
      </c>
      <c r="B13" s="450"/>
      <c r="C13" s="450"/>
      <c r="D13" s="450"/>
      <c r="E13" s="450"/>
      <c r="F13" s="451"/>
      <c r="G13" s="451"/>
      <c r="H13" s="451"/>
      <c r="I13" s="451"/>
      <c r="J13" s="451"/>
      <c r="K13" s="451"/>
      <c r="L13" s="451"/>
      <c r="M13" s="452">
        <f t="shared" si="0"/>
        <v>0</v>
      </c>
      <c r="O13" s="41"/>
      <c r="P13" s="41"/>
      <c r="Q13" s="41"/>
    </row>
    <row r="14" spans="1:18" ht="18" customHeight="1">
      <c r="A14" s="449" t="s">
        <v>55</v>
      </c>
      <c r="B14" s="450"/>
      <c r="C14" s="450"/>
      <c r="D14" s="450"/>
      <c r="E14" s="450"/>
      <c r="F14" s="451"/>
      <c r="G14" s="451"/>
      <c r="H14" s="451"/>
      <c r="I14" s="451"/>
      <c r="J14" s="451"/>
      <c r="K14" s="451"/>
      <c r="L14" s="451"/>
      <c r="M14" s="452">
        <f t="shared" si="0"/>
        <v>0</v>
      </c>
      <c r="R14" s="42"/>
    </row>
    <row r="15" spans="1:18" ht="18" customHeight="1">
      <c r="A15" s="449" t="s">
        <v>56</v>
      </c>
      <c r="B15" s="450"/>
      <c r="C15" s="450"/>
      <c r="D15" s="450"/>
      <c r="E15" s="450"/>
      <c r="F15" s="451"/>
      <c r="G15" s="451"/>
      <c r="H15" s="451"/>
      <c r="I15" s="451"/>
      <c r="J15" s="451"/>
      <c r="K15" s="451"/>
      <c r="L15" s="451"/>
      <c r="M15" s="452">
        <f t="shared" si="0"/>
        <v>0</v>
      </c>
    </row>
    <row r="16" spans="1:18" ht="18" customHeight="1">
      <c r="A16" s="448" t="s">
        <v>57</v>
      </c>
      <c r="B16" s="452">
        <f t="shared" ref="B16:L16" si="1">SUM(B8:B15)</f>
        <v>0</v>
      </c>
      <c r="C16" s="452">
        <f t="shared" ref="C16:D16" si="2">SUM(C8:C15)</f>
        <v>0</v>
      </c>
      <c r="D16" s="452">
        <f t="shared" si="2"/>
        <v>0</v>
      </c>
      <c r="E16" s="452">
        <f t="shared" si="1"/>
        <v>0</v>
      </c>
      <c r="F16" s="452">
        <f>SUM(F8:F15)</f>
        <v>0</v>
      </c>
      <c r="G16" s="452">
        <f>SUM(G8:G15)</f>
        <v>0</v>
      </c>
      <c r="H16" s="452">
        <f t="shared" si="1"/>
        <v>0</v>
      </c>
      <c r="I16" s="452">
        <f>SUM(I8:I15)</f>
        <v>0</v>
      </c>
      <c r="J16" s="452">
        <f t="shared" si="1"/>
        <v>0</v>
      </c>
      <c r="K16" s="452">
        <f t="shared" ref="K16" si="3">SUM(K8:K15)</f>
        <v>0</v>
      </c>
      <c r="L16" s="452">
        <f t="shared" si="1"/>
        <v>0</v>
      </c>
      <c r="M16" s="452">
        <f t="shared" si="0"/>
        <v>0</v>
      </c>
    </row>
    <row r="17" spans="1:13" ht="18" customHeight="1">
      <c r="A17" s="448"/>
      <c r="B17" s="452"/>
      <c r="C17" s="452"/>
      <c r="D17" s="452"/>
      <c r="E17" s="452"/>
      <c r="F17" s="452"/>
      <c r="G17" s="452"/>
      <c r="H17" s="452"/>
      <c r="I17" s="452"/>
      <c r="J17" s="452"/>
      <c r="K17" s="452"/>
      <c r="L17" s="452"/>
      <c r="M17" s="452"/>
    </row>
    <row r="18" spans="1:13" ht="18" customHeight="1">
      <c r="A18" s="449" t="s">
        <v>58</v>
      </c>
      <c r="B18" s="450"/>
      <c r="C18" s="450"/>
      <c r="D18" s="450"/>
      <c r="E18" s="450"/>
      <c r="F18" s="451"/>
      <c r="G18" s="451"/>
      <c r="H18" s="451"/>
      <c r="I18" s="451"/>
      <c r="J18" s="451"/>
      <c r="K18" s="451"/>
      <c r="L18" s="451"/>
      <c r="M18" s="452">
        <f>SUM(B18:L18)</f>
        <v>0</v>
      </c>
    </row>
    <row r="19" spans="1:13" ht="18" customHeight="1">
      <c r="A19" s="449" t="s">
        <v>59</v>
      </c>
      <c r="B19" s="450"/>
      <c r="C19" s="450"/>
      <c r="D19" s="450"/>
      <c r="E19" s="450"/>
      <c r="F19" s="451"/>
      <c r="G19" s="451"/>
      <c r="H19" s="451"/>
      <c r="I19" s="451"/>
      <c r="J19" s="451"/>
      <c r="K19" s="451"/>
      <c r="L19" s="451"/>
      <c r="M19" s="452">
        <f>SUM(B19:L19)</f>
        <v>0</v>
      </c>
    </row>
    <row r="20" spans="1:13" ht="18" customHeight="1">
      <c r="A20" s="453" t="s">
        <v>60</v>
      </c>
      <c r="B20" s="452">
        <f>SUM(B18:B19)</f>
        <v>0</v>
      </c>
      <c r="C20" s="452">
        <f>SUM(C18:C19)</f>
        <v>0</v>
      </c>
      <c r="D20" s="452">
        <f>SUM(D18:D19)</f>
        <v>0</v>
      </c>
      <c r="E20" s="452">
        <f>SUM(E18:E19)</f>
        <v>0</v>
      </c>
      <c r="F20" s="452">
        <f t="shared" ref="F20:L20" si="4">F18+F19</f>
        <v>0</v>
      </c>
      <c r="G20" s="452">
        <f t="shared" si="4"/>
        <v>0</v>
      </c>
      <c r="H20" s="452">
        <f t="shared" si="4"/>
        <v>0</v>
      </c>
      <c r="I20" s="452">
        <f>I18+I19</f>
        <v>0</v>
      </c>
      <c r="J20" s="452">
        <f t="shared" si="4"/>
        <v>0</v>
      </c>
      <c r="K20" s="452">
        <f t="shared" ref="K20" si="5">K18+K19</f>
        <v>0</v>
      </c>
      <c r="L20" s="452">
        <f t="shared" si="4"/>
        <v>0</v>
      </c>
      <c r="M20" s="452">
        <f>M18+M19</f>
        <v>0</v>
      </c>
    </row>
    <row r="21" spans="1:13" ht="18" customHeight="1">
      <c r="A21" s="453"/>
      <c r="B21" s="452"/>
      <c r="C21" s="452"/>
      <c r="D21" s="452"/>
      <c r="E21" s="452"/>
      <c r="F21" s="452"/>
      <c r="G21" s="452"/>
      <c r="H21" s="452"/>
      <c r="I21" s="452"/>
      <c r="J21" s="452"/>
      <c r="K21" s="452"/>
      <c r="L21" s="452"/>
      <c r="M21" s="452"/>
    </row>
    <row r="22" spans="1:13" ht="18" customHeight="1">
      <c r="A22" s="453" t="s">
        <v>87</v>
      </c>
      <c r="B22" s="450"/>
      <c r="C22" s="450"/>
      <c r="D22" s="450"/>
      <c r="E22" s="450"/>
      <c r="F22" s="451"/>
      <c r="G22" s="451"/>
      <c r="H22" s="451"/>
      <c r="I22" s="451"/>
      <c r="J22" s="451"/>
      <c r="K22" s="451"/>
      <c r="L22" s="451"/>
      <c r="M22" s="452">
        <f>SUM(B22:L22)</f>
        <v>0</v>
      </c>
    </row>
    <row r="23" spans="1:13" ht="18" customHeight="1">
      <c r="A23" s="448" t="s">
        <v>62</v>
      </c>
      <c r="B23" s="452">
        <f>+B16+B20+B22</f>
        <v>0</v>
      </c>
      <c r="C23" s="452">
        <f>+C16+C20+C22</f>
        <v>0</v>
      </c>
      <c r="D23" s="452">
        <f>+D16+D20+D22</f>
        <v>0</v>
      </c>
      <c r="E23" s="452">
        <f>+E16+E20+E22</f>
        <v>0</v>
      </c>
      <c r="F23" s="452">
        <f t="shared" ref="F23:L23" si="6">F16+F20+F22</f>
        <v>0</v>
      </c>
      <c r="G23" s="452">
        <f t="shared" si="6"/>
        <v>0</v>
      </c>
      <c r="H23" s="452">
        <f t="shared" si="6"/>
        <v>0</v>
      </c>
      <c r="I23" s="452">
        <f>I16+I20+I22</f>
        <v>0</v>
      </c>
      <c r="J23" s="452">
        <f t="shared" si="6"/>
        <v>0</v>
      </c>
      <c r="K23" s="452">
        <f t="shared" ref="K23" si="7">K16+K20+K22</f>
        <v>0</v>
      </c>
      <c r="L23" s="452">
        <f t="shared" si="6"/>
        <v>0</v>
      </c>
      <c r="M23" s="452">
        <f>+M16+M20+M22</f>
        <v>0</v>
      </c>
    </row>
    <row r="24" spans="1:13">
      <c r="A24" s="446"/>
      <c r="B24" s="454"/>
      <c r="C24" s="454"/>
      <c r="D24" s="454"/>
      <c r="E24" s="454"/>
      <c r="F24" s="454"/>
      <c r="G24" s="454"/>
      <c r="H24" s="454"/>
      <c r="I24" s="454"/>
      <c r="J24" s="454"/>
      <c r="K24" s="454"/>
      <c r="L24" s="454"/>
      <c r="M24" s="454"/>
    </row>
    <row r="25" spans="1:13">
      <c r="A25" s="449" t="s">
        <v>88</v>
      </c>
      <c r="B25" s="526">
        <v>0.3</v>
      </c>
      <c r="C25" s="526">
        <v>0.3</v>
      </c>
      <c r="D25" s="526">
        <v>0.3</v>
      </c>
      <c r="E25" s="526">
        <v>0.3</v>
      </c>
      <c r="F25" s="526">
        <v>0.3</v>
      </c>
      <c r="G25" s="526">
        <v>0.3</v>
      </c>
      <c r="H25" s="526">
        <v>0.3</v>
      </c>
      <c r="I25" s="526">
        <v>0.3</v>
      </c>
      <c r="J25" s="526">
        <v>0.3</v>
      </c>
      <c r="K25" s="526">
        <v>0.3</v>
      </c>
      <c r="L25" s="526">
        <v>0.3</v>
      </c>
      <c r="M25" s="455"/>
    </row>
    <row r="26" spans="1:13">
      <c r="A26" s="449"/>
      <c r="B26" s="456"/>
      <c r="C26" s="456"/>
      <c r="D26" s="456"/>
      <c r="E26" s="456"/>
      <c r="F26" s="456"/>
      <c r="G26" s="456"/>
      <c r="H26" s="456"/>
      <c r="I26" s="456"/>
      <c r="J26" s="456"/>
      <c r="K26" s="456"/>
      <c r="L26" s="456"/>
      <c r="M26" s="454"/>
    </row>
    <row r="27" spans="1:13">
      <c r="A27" s="457" t="s">
        <v>16</v>
      </c>
      <c r="B27" s="458">
        <f>B23-B28</f>
        <v>0</v>
      </c>
      <c r="C27" s="458">
        <f>C23-C28</f>
        <v>0</v>
      </c>
      <c r="D27" s="458">
        <f>D23-D28</f>
        <v>0</v>
      </c>
      <c r="E27" s="458">
        <f>E23-E28</f>
        <v>0</v>
      </c>
      <c r="F27" s="458">
        <f t="shared" ref="F27:L27" si="8">F23-F28</f>
        <v>0</v>
      </c>
      <c r="G27" s="458">
        <f t="shared" si="8"/>
        <v>0</v>
      </c>
      <c r="H27" s="458">
        <f t="shared" si="8"/>
        <v>0</v>
      </c>
      <c r="I27" s="458">
        <f>I23-I28</f>
        <v>0</v>
      </c>
      <c r="J27" s="458">
        <f t="shared" si="8"/>
        <v>0</v>
      </c>
      <c r="K27" s="458">
        <f t="shared" ref="K27" si="9">K23-K28</f>
        <v>0</v>
      </c>
      <c r="L27" s="458">
        <f t="shared" si="8"/>
        <v>0</v>
      </c>
      <c r="M27" s="452">
        <f>SUM(B27:L27)</f>
        <v>0</v>
      </c>
    </row>
    <row r="28" spans="1:13">
      <c r="A28" s="457" t="s">
        <v>89</v>
      </c>
      <c r="B28" s="458">
        <f>+B25*B23</f>
        <v>0</v>
      </c>
      <c r="C28" s="458">
        <f>+C25*C23</f>
        <v>0</v>
      </c>
      <c r="D28" s="458">
        <f>+D25*D23</f>
        <v>0</v>
      </c>
      <c r="E28" s="458">
        <f>+E25*E23</f>
        <v>0</v>
      </c>
      <c r="F28" s="458">
        <f>+F25*F23</f>
        <v>0</v>
      </c>
      <c r="G28" s="458">
        <f t="shared" ref="G28:L28" si="10">+G25*G23</f>
        <v>0</v>
      </c>
      <c r="H28" s="458">
        <f t="shared" si="10"/>
        <v>0</v>
      </c>
      <c r="I28" s="458">
        <f>+I25*I23</f>
        <v>0</v>
      </c>
      <c r="J28" s="458">
        <f t="shared" si="10"/>
        <v>0</v>
      </c>
      <c r="K28" s="458">
        <f t="shared" si="10"/>
        <v>0</v>
      </c>
      <c r="L28" s="458">
        <f t="shared" si="10"/>
        <v>0</v>
      </c>
      <c r="M28" s="452">
        <f>SUM(B28:L28)</f>
        <v>0</v>
      </c>
    </row>
    <row r="29" spans="1:13">
      <c r="A29" s="459"/>
      <c r="B29" s="460"/>
      <c r="C29" s="460"/>
      <c r="D29" s="460"/>
      <c r="E29" s="460"/>
      <c r="F29" s="460"/>
      <c r="G29" s="460"/>
      <c r="H29" s="460"/>
      <c r="I29" s="460"/>
      <c r="J29" s="460"/>
      <c r="K29" s="460"/>
      <c r="L29" s="460"/>
      <c r="M29" s="460"/>
    </row>
    <row r="30" spans="1:13">
      <c r="A30" s="459" t="s">
        <v>130</v>
      </c>
      <c r="B30" s="459"/>
      <c r="C30" s="459"/>
      <c r="D30" s="459"/>
      <c r="E30" s="459"/>
      <c r="F30" s="459"/>
      <c r="G30" s="459"/>
      <c r="H30" s="459"/>
      <c r="I30" s="459"/>
      <c r="J30" s="459"/>
      <c r="K30" s="459"/>
      <c r="L30" s="459"/>
      <c r="M30" s="459"/>
    </row>
    <row r="31" spans="1:13">
      <c r="A31" s="461" t="s">
        <v>91</v>
      </c>
      <c r="B31" s="459"/>
      <c r="C31" s="459"/>
      <c r="D31" s="459"/>
      <c r="E31" s="459"/>
      <c r="F31" s="459"/>
      <c r="G31" s="459"/>
      <c r="H31" s="459"/>
      <c r="I31" s="459"/>
      <c r="J31" s="459"/>
      <c r="K31" s="459"/>
      <c r="L31" s="459"/>
      <c r="M31" s="459"/>
    </row>
  </sheetData>
  <customSheetViews>
    <customSheetView guid="{BCC6E250-BE62-4BDD-B690-C1A625D8B144}" showPageBreaks="1" fitToPage="1" view="pageBreakPreview" showRuler="0" topLeftCell="E1">
      <pane ySplit="3" topLeftCell="A14" activePane="bottomLeft" state="frozen"/>
      <selection pane="bottomLeft" activeCell="L26" sqref="L26"/>
      <pageMargins left="0.32" right="0.35" top="1.5" bottom="1" header="0.5" footer="0.5"/>
      <printOptions horizontalCentered="1" headings="1"/>
      <pageSetup paperSize="5" scale="83" firstPageNumber="30" orientation="landscape" useFirstPageNumber="1" r:id="rId1"/>
      <headerFooter alignWithMargins="0">
        <oddHeader>&amp;C&amp;"Garamond,Bold"&amp;14
&amp;16Attachment H-1C
Management Fees By Asset
Year 1&amp;R&amp;"Garamond,Regular"City of Houstone
Operations and Maintenance RFP</oddHeader>
        <oddFooter>&amp;C&amp;"Garamond,Regular"&amp;9
&amp;R&amp;"Garamond,Regular"&amp;9
Page 18</oddFooter>
      </headerFooter>
    </customSheetView>
  </customSheetViews>
  <mergeCells count="1">
    <mergeCell ref="A1:A2"/>
  </mergeCells>
  <phoneticPr fontId="0" type="noConversion"/>
  <printOptions horizontalCentered="1"/>
  <pageMargins left="0.32" right="0.35" top="1.5" bottom="1" header="0.5" footer="0.5"/>
  <pageSetup paperSize="5" scale="73" firstPageNumber="30" orientation="landscape" useFirstPageNumber="1" r:id="rId2"/>
  <headerFooter alignWithMargins="0">
    <oddHeader>&amp;C&amp;"Garamond,Bold"&amp;16
Attachment H-1C
Management Fees By Asset
Year 1&amp;R&amp;"Garamond,Regular"Houstone First Corporation
Operations and Maintenance RFP</oddHeader>
    <oddFooter xml:space="preserve">&amp;C&amp;"Garamond,Regular"&amp;9
&amp;R&amp;9Page 26&amp;"Garamond,Regular"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1"/>
  <sheetViews>
    <sheetView view="pageLayout" zoomScaleNormal="100" zoomScaleSheetLayoutView="100" workbookViewId="0">
      <selection activeCell="A14" sqref="A14"/>
    </sheetView>
  </sheetViews>
  <sheetFormatPr defaultRowHeight="15"/>
  <cols>
    <col min="1" max="1" width="43" style="35" customWidth="1"/>
    <col min="2" max="13" width="14.7109375" style="35" customWidth="1"/>
    <col min="14" max="14" width="13" style="35" customWidth="1"/>
    <col min="15" max="15" width="14.85546875" style="35" customWidth="1"/>
    <col min="16" max="16" width="12.28515625" style="35" customWidth="1"/>
    <col min="17" max="17" width="11.28515625" style="35" customWidth="1"/>
    <col min="18" max="18" width="14.7109375" style="35" customWidth="1"/>
    <col min="19" max="16384" width="9.140625" style="35"/>
  </cols>
  <sheetData>
    <row r="1" spans="1:18" ht="75">
      <c r="A1" s="544" t="s">
        <v>169</v>
      </c>
      <c r="B1" s="463" t="s">
        <v>177</v>
      </c>
      <c r="C1" s="463" t="s">
        <v>176</v>
      </c>
      <c r="D1" s="463" t="s">
        <v>172</v>
      </c>
      <c r="E1" s="463" t="s">
        <v>142</v>
      </c>
      <c r="F1" s="463" t="s">
        <v>138</v>
      </c>
      <c r="G1" s="463" t="s">
        <v>166</v>
      </c>
      <c r="H1" s="463" t="s">
        <v>183</v>
      </c>
      <c r="I1" s="463" t="s">
        <v>146</v>
      </c>
      <c r="J1" s="463" t="s">
        <v>167</v>
      </c>
      <c r="K1" s="463" t="s">
        <v>170</v>
      </c>
      <c r="L1" s="463" t="s">
        <v>140</v>
      </c>
      <c r="M1" s="464" t="s">
        <v>168</v>
      </c>
    </row>
    <row r="2" spans="1:18">
      <c r="A2" s="545"/>
      <c r="B2" s="466">
        <v>0.45</v>
      </c>
      <c r="C2" s="466">
        <v>3.0000000000000001E-3</v>
      </c>
      <c r="D2" s="466">
        <v>2.8000000000000001E-2</v>
      </c>
      <c r="E2" s="465">
        <v>0.16</v>
      </c>
      <c r="F2" s="466">
        <v>0.115</v>
      </c>
      <c r="G2" s="466">
        <v>9.7000000000000003E-2</v>
      </c>
      <c r="H2" s="466">
        <v>7.8E-2</v>
      </c>
      <c r="I2" s="466">
        <v>2.9000000000000001E-2</v>
      </c>
      <c r="J2" s="466">
        <v>1.9E-2</v>
      </c>
      <c r="K2" s="466">
        <v>1.2E-2</v>
      </c>
      <c r="L2" s="466">
        <v>8.9999999999999993E-3</v>
      </c>
      <c r="M2" s="465">
        <f>SUM(B2:L2)</f>
        <v>1</v>
      </c>
    </row>
    <row r="3" spans="1:18">
      <c r="A3" s="462"/>
      <c r="B3" s="467"/>
      <c r="C3" s="467"/>
      <c r="D3" s="467"/>
      <c r="E3" s="467"/>
      <c r="F3" s="468"/>
      <c r="G3" s="468"/>
      <c r="H3" s="468"/>
      <c r="I3" s="468"/>
      <c r="J3" s="468"/>
      <c r="K3" s="468"/>
      <c r="L3" s="468"/>
      <c r="M3" s="467"/>
    </row>
    <row r="4" spans="1:18" s="33" customFormat="1" ht="45" customHeight="1">
      <c r="A4" s="445"/>
      <c r="B4" s="445" t="s">
        <v>103</v>
      </c>
      <c r="C4" s="445" t="s">
        <v>176</v>
      </c>
      <c r="D4" s="445" t="s">
        <v>172</v>
      </c>
      <c r="E4" s="445" t="s">
        <v>142</v>
      </c>
      <c r="F4" s="445" t="s">
        <v>138</v>
      </c>
      <c r="G4" s="445" t="s">
        <v>166</v>
      </c>
      <c r="H4" s="445" t="s">
        <v>171</v>
      </c>
      <c r="I4" s="445" t="s">
        <v>146</v>
      </c>
      <c r="J4" s="445" t="s">
        <v>139</v>
      </c>
      <c r="K4" s="445" t="s">
        <v>170</v>
      </c>
      <c r="L4" s="445" t="s">
        <v>140</v>
      </c>
      <c r="M4" s="445" t="s">
        <v>66</v>
      </c>
      <c r="O4" s="34"/>
      <c r="P4" s="34"/>
      <c r="Q4" s="34"/>
    </row>
    <row r="5" spans="1:18">
      <c r="A5" s="446"/>
      <c r="B5" s="447" t="s">
        <v>79</v>
      </c>
      <c r="C5" s="447" t="s">
        <v>79</v>
      </c>
      <c r="D5" s="447" t="s">
        <v>79</v>
      </c>
      <c r="E5" s="447" t="s">
        <v>79</v>
      </c>
      <c r="F5" s="447" t="s">
        <v>79</v>
      </c>
      <c r="G5" s="447" t="s">
        <v>79</v>
      </c>
      <c r="H5" s="447" t="s">
        <v>79</v>
      </c>
      <c r="I5" s="447" t="s">
        <v>79</v>
      </c>
      <c r="J5" s="447" t="s">
        <v>79</v>
      </c>
      <c r="K5" s="447" t="s">
        <v>79</v>
      </c>
      <c r="L5" s="447" t="s">
        <v>79</v>
      </c>
      <c r="M5" s="447" t="s">
        <v>79</v>
      </c>
      <c r="O5" s="36"/>
      <c r="P5" s="36"/>
      <c r="Q5" s="36"/>
    </row>
    <row r="6" spans="1:18">
      <c r="A6" s="448" t="s">
        <v>86</v>
      </c>
      <c r="B6" s="446"/>
      <c r="C6" s="446"/>
      <c r="D6" s="446"/>
      <c r="E6" s="446"/>
      <c r="F6" s="446"/>
      <c r="G6" s="446"/>
      <c r="H6" s="446"/>
      <c r="I6" s="446"/>
      <c r="J6" s="446"/>
      <c r="K6" s="446"/>
      <c r="L6" s="446"/>
      <c r="M6" s="446"/>
      <c r="O6" s="38"/>
      <c r="P6" s="38"/>
      <c r="Q6" s="38"/>
    </row>
    <row r="7" spans="1:18">
      <c r="A7" s="448"/>
      <c r="B7" s="446"/>
      <c r="C7" s="446"/>
      <c r="D7" s="446"/>
      <c r="E7" s="446"/>
      <c r="F7" s="446"/>
      <c r="G7" s="446"/>
      <c r="H7" s="446"/>
      <c r="I7" s="446"/>
      <c r="J7" s="446"/>
      <c r="K7" s="446"/>
      <c r="L7" s="446"/>
      <c r="M7" s="446"/>
      <c r="O7" s="38"/>
      <c r="P7" s="38"/>
      <c r="Q7" s="38"/>
    </row>
    <row r="8" spans="1:18" ht="18" customHeight="1">
      <c r="A8" s="449" t="s">
        <v>50</v>
      </c>
      <c r="B8" s="450"/>
      <c r="C8" s="450"/>
      <c r="D8" s="450"/>
      <c r="E8" s="450"/>
      <c r="F8" s="451"/>
      <c r="G8" s="451"/>
      <c r="H8" s="451"/>
      <c r="I8" s="451"/>
      <c r="J8" s="451"/>
      <c r="K8" s="451"/>
      <c r="L8" s="451"/>
      <c r="M8" s="452">
        <f t="shared" ref="M8:M16" si="0">SUM(B8:L8)</f>
        <v>0</v>
      </c>
      <c r="O8" s="39"/>
      <c r="P8" s="39"/>
      <c r="Q8" s="39"/>
    </row>
    <row r="9" spans="1:18" ht="18" customHeight="1">
      <c r="A9" s="449" t="s">
        <v>51</v>
      </c>
      <c r="B9" s="450"/>
      <c r="C9" s="450"/>
      <c r="D9" s="450"/>
      <c r="E9" s="450"/>
      <c r="F9" s="451"/>
      <c r="G9" s="451"/>
      <c r="H9" s="451"/>
      <c r="I9" s="451"/>
      <c r="J9" s="451"/>
      <c r="K9" s="451"/>
      <c r="L9" s="451"/>
      <c r="M9" s="452">
        <f t="shared" si="0"/>
        <v>0</v>
      </c>
      <c r="O9" s="39"/>
      <c r="P9" s="39"/>
      <c r="Q9" s="39"/>
    </row>
    <row r="10" spans="1:18" ht="18" customHeight="1">
      <c r="A10" s="449" t="s">
        <v>52</v>
      </c>
      <c r="B10" s="450"/>
      <c r="C10" s="450"/>
      <c r="D10" s="450"/>
      <c r="E10" s="450"/>
      <c r="F10" s="451"/>
      <c r="G10" s="451"/>
      <c r="H10" s="451"/>
      <c r="I10" s="451"/>
      <c r="J10" s="451"/>
      <c r="K10" s="451"/>
      <c r="L10" s="451"/>
      <c r="M10" s="452">
        <f t="shared" si="0"/>
        <v>0</v>
      </c>
      <c r="O10" s="39"/>
      <c r="P10" s="39"/>
      <c r="Q10" s="39"/>
    </row>
    <row r="11" spans="1:18" ht="18" customHeight="1">
      <c r="A11" s="449" t="s">
        <v>53</v>
      </c>
      <c r="B11" s="450"/>
      <c r="C11" s="450"/>
      <c r="D11" s="450"/>
      <c r="E11" s="450"/>
      <c r="F11" s="451"/>
      <c r="G11" s="451"/>
      <c r="H11" s="451"/>
      <c r="I11" s="451"/>
      <c r="J11" s="451"/>
      <c r="K11" s="451"/>
      <c r="L11" s="451"/>
      <c r="M11" s="452">
        <f t="shared" si="0"/>
        <v>0</v>
      </c>
      <c r="O11" s="40"/>
      <c r="P11" s="40"/>
      <c r="Q11" s="40"/>
    </row>
    <row r="12" spans="1:18" s="37" customFormat="1" ht="18" customHeight="1">
      <c r="A12" s="449" t="s">
        <v>54</v>
      </c>
      <c r="B12" s="450"/>
      <c r="C12" s="450"/>
      <c r="D12" s="450"/>
      <c r="E12" s="450"/>
      <c r="F12" s="451"/>
      <c r="G12" s="451"/>
      <c r="H12" s="451"/>
      <c r="I12" s="451"/>
      <c r="J12" s="451"/>
      <c r="K12" s="451"/>
      <c r="L12" s="451"/>
      <c r="M12" s="452">
        <f t="shared" si="0"/>
        <v>0</v>
      </c>
      <c r="O12" s="41"/>
      <c r="P12" s="41"/>
      <c r="Q12" s="41"/>
    </row>
    <row r="13" spans="1:18" s="37" customFormat="1" ht="18" customHeight="1">
      <c r="A13" s="449" t="s">
        <v>129</v>
      </c>
      <c r="B13" s="450"/>
      <c r="C13" s="450"/>
      <c r="D13" s="450"/>
      <c r="E13" s="450"/>
      <c r="F13" s="451"/>
      <c r="G13" s="451"/>
      <c r="H13" s="451"/>
      <c r="I13" s="451"/>
      <c r="J13" s="451"/>
      <c r="K13" s="451"/>
      <c r="L13" s="451"/>
      <c r="M13" s="452">
        <f t="shared" si="0"/>
        <v>0</v>
      </c>
      <c r="O13" s="41"/>
      <c r="P13" s="41"/>
      <c r="Q13" s="41"/>
    </row>
    <row r="14" spans="1:18" ht="18" customHeight="1">
      <c r="A14" s="449" t="s">
        <v>55</v>
      </c>
      <c r="B14" s="450"/>
      <c r="C14" s="450"/>
      <c r="D14" s="450"/>
      <c r="E14" s="450"/>
      <c r="F14" s="451"/>
      <c r="G14" s="451"/>
      <c r="H14" s="451"/>
      <c r="I14" s="451"/>
      <c r="J14" s="451"/>
      <c r="K14" s="451"/>
      <c r="L14" s="451"/>
      <c r="M14" s="452">
        <f t="shared" si="0"/>
        <v>0</v>
      </c>
      <c r="R14" s="42"/>
    </row>
    <row r="15" spans="1:18" ht="18" customHeight="1">
      <c r="A15" s="449" t="s">
        <v>56</v>
      </c>
      <c r="B15" s="450"/>
      <c r="C15" s="450"/>
      <c r="D15" s="450"/>
      <c r="E15" s="450"/>
      <c r="F15" s="451"/>
      <c r="G15" s="451"/>
      <c r="H15" s="451"/>
      <c r="I15" s="451"/>
      <c r="J15" s="451"/>
      <c r="K15" s="451"/>
      <c r="L15" s="451"/>
      <c r="M15" s="452">
        <f t="shared" si="0"/>
        <v>0</v>
      </c>
    </row>
    <row r="16" spans="1:18" ht="18" customHeight="1">
      <c r="A16" s="448" t="s">
        <v>57</v>
      </c>
      <c r="B16" s="452">
        <f t="shared" ref="B16:L16" si="1">SUM(B8:B15)</f>
        <v>0</v>
      </c>
      <c r="C16" s="452">
        <f t="shared" si="1"/>
        <v>0</v>
      </c>
      <c r="D16" s="452">
        <f t="shared" si="1"/>
        <v>0</v>
      </c>
      <c r="E16" s="452">
        <f t="shared" si="1"/>
        <v>0</v>
      </c>
      <c r="F16" s="452">
        <f>SUM(F8:F15)</f>
        <v>0</v>
      </c>
      <c r="G16" s="452">
        <f>SUM(G8:G15)</f>
        <v>0</v>
      </c>
      <c r="H16" s="452">
        <f>SUM(H8:H15)</f>
        <v>0</v>
      </c>
      <c r="I16" s="452">
        <f>SUM(I8:I15)</f>
        <v>0</v>
      </c>
      <c r="J16" s="452">
        <f t="shared" si="1"/>
        <v>0</v>
      </c>
      <c r="K16" s="452">
        <f t="shared" si="1"/>
        <v>0</v>
      </c>
      <c r="L16" s="452">
        <f t="shared" si="1"/>
        <v>0</v>
      </c>
      <c r="M16" s="452">
        <f t="shared" si="0"/>
        <v>0</v>
      </c>
    </row>
    <row r="17" spans="1:13" ht="18" customHeight="1">
      <c r="A17" s="448"/>
      <c r="B17" s="452"/>
      <c r="C17" s="452"/>
      <c r="D17" s="452"/>
      <c r="E17" s="452"/>
      <c r="F17" s="452"/>
      <c r="G17" s="452"/>
      <c r="H17" s="452"/>
      <c r="I17" s="452"/>
      <c r="J17" s="452"/>
      <c r="K17" s="452"/>
      <c r="L17" s="452"/>
      <c r="M17" s="452"/>
    </row>
    <row r="18" spans="1:13" ht="18" customHeight="1">
      <c r="A18" s="449" t="s">
        <v>58</v>
      </c>
      <c r="B18" s="450"/>
      <c r="C18" s="450"/>
      <c r="D18" s="450"/>
      <c r="E18" s="450"/>
      <c r="F18" s="451"/>
      <c r="G18" s="451"/>
      <c r="H18" s="451"/>
      <c r="I18" s="451"/>
      <c r="J18" s="451"/>
      <c r="K18" s="451"/>
      <c r="L18" s="451"/>
      <c r="M18" s="452">
        <f>SUM(B18:L18)</f>
        <v>0</v>
      </c>
    </row>
    <row r="19" spans="1:13" ht="18" customHeight="1">
      <c r="A19" s="449" t="s">
        <v>59</v>
      </c>
      <c r="B19" s="450"/>
      <c r="C19" s="450"/>
      <c r="D19" s="450"/>
      <c r="E19" s="450"/>
      <c r="F19" s="451"/>
      <c r="G19" s="451"/>
      <c r="H19" s="451"/>
      <c r="I19" s="451"/>
      <c r="J19" s="451"/>
      <c r="K19" s="451"/>
      <c r="L19" s="451"/>
      <c r="M19" s="452">
        <f>SUM(B19:L19)</f>
        <v>0</v>
      </c>
    </row>
    <row r="20" spans="1:13" ht="18" customHeight="1">
      <c r="A20" s="453" t="s">
        <v>60</v>
      </c>
      <c r="B20" s="452">
        <f>SUM(B18:B19)</f>
        <v>0</v>
      </c>
      <c r="C20" s="452">
        <f>SUM(C18:C19)</f>
        <v>0</v>
      </c>
      <c r="D20" s="452">
        <f>SUM(D18:D19)</f>
        <v>0</v>
      </c>
      <c r="E20" s="452">
        <f>SUM(E18:E19)</f>
        <v>0</v>
      </c>
      <c r="F20" s="452">
        <f t="shared" ref="F20:L20" si="2">F18+F19</f>
        <v>0</v>
      </c>
      <c r="G20" s="452">
        <f t="shared" si="2"/>
        <v>0</v>
      </c>
      <c r="H20" s="452">
        <f>H18+H19</f>
        <v>0</v>
      </c>
      <c r="I20" s="452">
        <f t="shared" si="2"/>
        <v>0</v>
      </c>
      <c r="J20" s="452">
        <f t="shared" si="2"/>
        <v>0</v>
      </c>
      <c r="K20" s="452">
        <f t="shared" si="2"/>
        <v>0</v>
      </c>
      <c r="L20" s="452">
        <f t="shared" si="2"/>
        <v>0</v>
      </c>
      <c r="M20" s="452">
        <f>M18+M19</f>
        <v>0</v>
      </c>
    </row>
    <row r="21" spans="1:13" ht="18" customHeight="1">
      <c r="A21" s="453"/>
      <c r="B21" s="452"/>
      <c r="C21" s="452"/>
      <c r="D21" s="452"/>
      <c r="E21" s="452"/>
      <c r="F21" s="452"/>
      <c r="G21" s="452"/>
      <c r="H21" s="452"/>
      <c r="I21" s="452"/>
      <c r="J21" s="452"/>
      <c r="K21" s="452"/>
      <c r="L21" s="452"/>
      <c r="M21" s="452"/>
    </row>
    <row r="22" spans="1:13" ht="18" customHeight="1">
      <c r="A22" s="453" t="s">
        <v>87</v>
      </c>
      <c r="B22" s="450"/>
      <c r="C22" s="450"/>
      <c r="D22" s="450"/>
      <c r="E22" s="450"/>
      <c r="F22" s="451"/>
      <c r="G22" s="451"/>
      <c r="H22" s="451"/>
      <c r="I22" s="451"/>
      <c r="J22" s="451"/>
      <c r="K22" s="451"/>
      <c r="L22" s="451"/>
      <c r="M22" s="452">
        <f>SUM(B22:L22)</f>
        <v>0</v>
      </c>
    </row>
    <row r="23" spans="1:13" ht="18" customHeight="1">
      <c r="A23" s="448" t="s">
        <v>62</v>
      </c>
      <c r="B23" s="452">
        <f>+B16+B20+B22</f>
        <v>0</v>
      </c>
      <c r="C23" s="452">
        <f>+C16+C20+C22</f>
        <v>0</v>
      </c>
      <c r="D23" s="452">
        <f>+D16+D20+D22</f>
        <v>0</v>
      </c>
      <c r="E23" s="452">
        <f>+E16+E20+E22</f>
        <v>0</v>
      </c>
      <c r="F23" s="452">
        <f t="shared" ref="F23:L23" si="3">F16+F20+F22</f>
        <v>0</v>
      </c>
      <c r="G23" s="452">
        <f t="shared" si="3"/>
        <v>0</v>
      </c>
      <c r="H23" s="452">
        <f>H16+H20+H22</f>
        <v>0</v>
      </c>
      <c r="I23" s="452">
        <f t="shared" si="3"/>
        <v>0</v>
      </c>
      <c r="J23" s="452">
        <f t="shared" si="3"/>
        <v>0</v>
      </c>
      <c r="K23" s="452">
        <f t="shared" si="3"/>
        <v>0</v>
      </c>
      <c r="L23" s="452">
        <f t="shared" si="3"/>
        <v>0</v>
      </c>
      <c r="M23" s="452">
        <f>+M16+M20+M22</f>
        <v>0</v>
      </c>
    </row>
    <row r="24" spans="1:13">
      <c r="A24" s="446"/>
      <c r="B24" s="454"/>
      <c r="C24" s="454"/>
      <c r="D24" s="454"/>
      <c r="E24" s="454"/>
      <c r="F24" s="454"/>
      <c r="G24" s="454"/>
      <c r="H24" s="454"/>
      <c r="I24" s="454"/>
      <c r="J24" s="454"/>
      <c r="K24" s="454"/>
      <c r="L24" s="454"/>
      <c r="M24" s="454"/>
    </row>
    <row r="25" spans="1:13">
      <c r="A25" s="449" t="s">
        <v>88</v>
      </c>
      <c r="B25" s="526">
        <v>0.3</v>
      </c>
      <c r="C25" s="526">
        <v>0.3</v>
      </c>
      <c r="D25" s="526">
        <v>0.3</v>
      </c>
      <c r="E25" s="526">
        <v>0.3</v>
      </c>
      <c r="F25" s="526">
        <v>0.3</v>
      </c>
      <c r="G25" s="526">
        <v>0.3</v>
      </c>
      <c r="H25" s="526">
        <v>0.3</v>
      </c>
      <c r="I25" s="526">
        <v>0.3</v>
      </c>
      <c r="J25" s="526">
        <v>0.3</v>
      </c>
      <c r="K25" s="526">
        <v>0.3</v>
      </c>
      <c r="L25" s="526">
        <v>0.3</v>
      </c>
      <c r="M25" s="455"/>
    </row>
    <row r="26" spans="1:13">
      <c r="A26" s="449"/>
      <c r="B26" s="456"/>
      <c r="C26" s="456"/>
      <c r="D26" s="456"/>
      <c r="E26" s="456"/>
      <c r="F26" s="456"/>
      <c r="G26" s="456"/>
      <c r="H26" s="456"/>
      <c r="I26" s="456"/>
      <c r="J26" s="456"/>
      <c r="K26" s="456"/>
      <c r="L26" s="456"/>
      <c r="M26" s="454"/>
    </row>
    <row r="27" spans="1:13">
      <c r="A27" s="457" t="s">
        <v>16</v>
      </c>
      <c r="B27" s="458">
        <f>B23-B28</f>
        <v>0</v>
      </c>
      <c r="C27" s="458">
        <f>C23-C28</f>
        <v>0</v>
      </c>
      <c r="D27" s="458">
        <f>D23-D28</f>
        <v>0</v>
      </c>
      <c r="E27" s="458">
        <f>E23-E28</f>
        <v>0</v>
      </c>
      <c r="F27" s="458">
        <f t="shared" ref="F27:L27" si="4">F23-F28</f>
        <v>0</v>
      </c>
      <c r="G27" s="458">
        <f t="shared" si="4"/>
        <v>0</v>
      </c>
      <c r="H27" s="458">
        <f>H23-H28</f>
        <v>0</v>
      </c>
      <c r="I27" s="458">
        <f t="shared" si="4"/>
        <v>0</v>
      </c>
      <c r="J27" s="458">
        <f t="shared" si="4"/>
        <v>0</v>
      </c>
      <c r="K27" s="458">
        <f t="shared" si="4"/>
        <v>0</v>
      </c>
      <c r="L27" s="458">
        <f t="shared" si="4"/>
        <v>0</v>
      </c>
      <c r="M27" s="452">
        <f>SUM(B27:L27)</f>
        <v>0</v>
      </c>
    </row>
    <row r="28" spans="1:13">
      <c r="A28" s="457" t="s">
        <v>89</v>
      </c>
      <c r="B28" s="458">
        <f>+B25*B23</f>
        <v>0</v>
      </c>
      <c r="C28" s="458">
        <f>+C25*C23</f>
        <v>0</v>
      </c>
      <c r="D28" s="458">
        <f>+D25*D23</f>
        <v>0</v>
      </c>
      <c r="E28" s="458">
        <f>+E25*E23</f>
        <v>0</v>
      </c>
      <c r="F28" s="458">
        <f>F25*F23</f>
        <v>0</v>
      </c>
      <c r="G28" s="458">
        <f t="shared" ref="G28:L28" si="5">+G25*G23</f>
        <v>0</v>
      </c>
      <c r="H28" s="458">
        <f>+H25*H23</f>
        <v>0</v>
      </c>
      <c r="I28" s="458">
        <f t="shared" si="5"/>
        <v>0</v>
      </c>
      <c r="J28" s="458">
        <f t="shared" si="5"/>
        <v>0</v>
      </c>
      <c r="K28" s="458">
        <f t="shared" si="5"/>
        <v>0</v>
      </c>
      <c r="L28" s="458">
        <f t="shared" si="5"/>
        <v>0</v>
      </c>
      <c r="M28" s="452">
        <f>SUM(B28:L28)</f>
        <v>0</v>
      </c>
    </row>
    <row r="29" spans="1:13">
      <c r="A29" s="459"/>
      <c r="B29" s="460"/>
      <c r="C29" s="460"/>
      <c r="D29" s="460"/>
      <c r="E29" s="460"/>
      <c r="F29" s="460"/>
      <c r="G29" s="460"/>
      <c r="H29" s="460"/>
      <c r="I29" s="460"/>
      <c r="J29" s="460"/>
      <c r="K29" s="460"/>
      <c r="L29" s="460"/>
      <c r="M29" s="460"/>
    </row>
    <row r="30" spans="1:13">
      <c r="A30" s="459" t="s">
        <v>130</v>
      </c>
      <c r="B30" s="459"/>
      <c r="C30" s="459"/>
      <c r="D30" s="459"/>
      <c r="E30" s="459"/>
      <c r="F30" s="459"/>
      <c r="G30" s="459"/>
      <c r="H30" s="459"/>
      <c r="I30" s="459"/>
      <c r="J30" s="459"/>
      <c r="K30" s="459"/>
      <c r="L30" s="459"/>
      <c r="M30" s="459"/>
    </row>
    <row r="31" spans="1:13">
      <c r="A31" s="461" t="s">
        <v>91</v>
      </c>
      <c r="B31" s="459"/>
      <c r="C31" s="459"/>
      <c r="D31" s="459"/>
      <c r="E31" s="459"/>
      <c r="F31" s="459"/>
      <c r="G31" s="459"/>
      <c r="H31" s="459"/>
      <c r="I31" s="459"/>
      <c r="J31" s="459"/>
      <c r="K31" s="459"/>
      <c r="L31" s="459"/>
      <c r="M31" s="459"/>
    </row>
  </sheetData>
  <customSheetViews>
    <customSheetView guid="{BCC6E250-BE62-4BDD-B690-C1A625D8B144}" showPageBreaks="1" fitToPage="1" view="pageBreakPreview" showRuler="0" topLeftCell="B1">
      <pane ySplit="3" topLeftCell="A17" activePane="bottomLeft" state="frozen"/>
      <selection pane="bottomLeft" activeCell="I26" sqref="I26"/>
      <pageMargins left="0.32" right="0.35" top="1.5" bottom="1" header="0.5" footer="0.5"/>
      <printOptions horizontalCentered="1"/>
      <pageSetup scale="64" firstPageNumber="30" orientation="landscape" useFirstPageNumber="1" horizontalDpi="300" verticalDpi="300" r:id="rId1"/>
      <headerFooter alignWithMargins="0">
        <oddHeader>&amp;C&amp;"Garamond,Bold"&amp;14
&amp;16Attachment H-1C
Management Fees By Asset
Year 2&amp;R&amp;"Garamond,Regular"City of Houstone
Operations and Maintenance RFP</oddHeader>
        <oddFooter>&amp;C&amp;"Garamond,Regular"&amp;9
&amp;R&amp;"Garamond,Regular"&amp;9
Page 19</oddFooter>
      </headerFooter>
    </customSheetView>
  </customSheetViews>
  <mergeCells count="1">
    <mergeCell ref="A1:A2"/>
  </mergeCells>
  <phoneticPr fontId="0" type="noConversion"/>
  <printOptions horizontalCentered="1"/>
  <pageMargins left="0.32" right="0.35" top="1.5" bottom="1" header="0.5" footer="0.5"/>
  <pageSetup paperSize="5" scale="73" firstPageNumber="30" orientation="landscape" useFirstPageNumber="1" horizontalDpi="300" verticalDpi="300" r:id="rId2"/>
  <headerFooter alignWithMargins="0">
    <oddHeader>&amp;C&amp;"Garamond,Bold"&amp;16
Attachment H-1C
Management Fees By Asset
Year 2&amp;R&amp;9Houston First Corporation
Operations and Maintenance RFP</oddHeader>
    <oddFooter>&amp;C&amp;"Garamond,Regular"&amp;9
&amp;R&amp;9Page 27</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R48"/>
  <sheetViews>
    <sheetView view="pageLayout" zoomScaleNormal="100" zoomScaleSheetLayoutView="100" workbookViewId="0">
      <selection sqref="A1:M2"/>
    </sheetView>
  </sheetViews>
  <sheetFormatPr defaultRowHeight="15"/>
  <cols>
    <col min="1" max="1" width="43" style="35" customWidth="1"/>
    <col min="2" max="13" width="14.7109375" style="35" customWidth="1"/>
    <col min="14" max="14" width="13" style="35" customWidth="1"/>
    <col min="15" max="15" width="14.85546875" style="35" customWidth="1"/>
    <col min="16" max="16" width="12.28515625" style="35" customWidth="1"/>
    <col min="17" max="17" width="11.28515625" style="35" customWidth="1"/>
    <col min="18" max="18" width="14.7109375" style="35" customWidth="1"/>
    <col min="19" max="16384" width="9.140625" style="35"/>
  </cols>
  <sheetData>
    <row r="1" spans="1:18" ht="75">
      <c r="A1" s="544" t="s">
        <v>169</v>
      </c>
      <c r="B1" s="463" t="s">
        <v>177</v>
      </c>
      <c r="C1" s="463" t="s">
        <v>176</v>
      </c>
      <c r="D1" s="463" t="s">
        <v>172</v>
      </c>
      <c r="E1" s="463" t="s">
        <v>142</v>
      </c>
      <c r="F1" s="463" t="s">
        <v>138</v>
      </c>
      <c r="G1" s="463" t="s">
        <v>166</v>
      </c>
      <c r="H1" s="463" t="s">
        <v>183</v>
      </c>
      <c r="I1" s="463" t="s">
        <v>146</v>
      </c>
      <c r="J1" s="463" t="s">
        <v>167</v>
      </c>
      <c r="K1" s="463" t="s">
        <v>170</v>
      </c>
      <c r="L1" s="463" t="s">
        <v>140</v>
      </c>
      <c r="M1" s="464" t="s">
        <v>168</v>
      </c>
    </row>
    <row r="2" spans="1:18">
      <c r="A2" s="545"/>
      <c r="B2" s="466">
        <v>0.45</v>
      </c>
      <c r="C2" s="466">
        <v>3.0000000000000001E-3</v>
      </c>
      <c r="D2" s="466">
        <v>2.8000000000000001E-2</v>
      </c>
      <c r="E2" s="465">
        <v>0.16</v>
      </c>
      <c r="F2" s="466">
        <v>0.115</v>
      </c>
      <c r="G2" s="466">
        <v>9.7000000000000003E-2</v>
      </c>
      <c r="H2" s="466">
        <v>7.8E-2</v>
      </c>
      <c r="I2" s="466">
        <v>2.9000000000000001E-2</v>
      </c>
      <c r="J2" s="466">
        <v>1.9E-2</v>
      </c>
      <c r="K2" s="466">
        <v>1.2E-2</v>
      </c>
      <c r="L2" s="466">
        <v>8.9999999999999993E-3</v>
      </c>
      <c r="M2" s="465">
        <f>SUM(B2:L2)</f>
        <v>1</v>
      </c>
    </row>
    <row r="3" spans="1:18">
      <c r="A3" s="462"/>
      <c r="B3" s="467"/>
      <c r="C3" s="467"/>
      <c r="D3" s="467"/>
      <c r="E3" s="467"/>
      <c r="F3" s="468"/>
      <c r="G3" s="468"/>
      <c r="H3" s="468"/>
      <c r="I3" s="468"/>
      <c r="J3" s="468"/>
      <c r="K3" s="468"/>
      <c r="L3" s="468"/>
      <c r="M3" s="467"/>
    </row>
    <row r="4" spans="1:18" s="33" customFormat="1" ht="45" customHeight="1">
      <c r="A4" s="445"/>
      <c r="B4" s="445" t="s">
        <v>103</v>
      </c>
      <c r="C4" s="445" t="s">
        <v>176</v>
      </c>
      <c r="D4" s="445" t="s">
        <v>172</v>
      </c>
      <c r="E4" s="445" t="s">
        <v>142</v>
      </c>
      <c r="F4" s="445" t="s">
        <v>138</v>
      </c>
      <c r="G4" s="445" t="s">
        <v>166</v>
      </c>
      <c r="H4" s="445" t="s">
        <v>171</v>
      </c>
      <c r="I4" s="445" t="s">
        <v>146</v>
      </c>
      <c r="J4" s="445" t="s">
        <v>139</v>
      </c>
      <c r="K4" s="445" t="s">
        <v>170</v>
      </c>
      <c r="L4" s="445" t="s">
        <v>140</v>
      </c>
      <c r="M4" s="445" t="s">
        <v>66</v>
      </c>
      <c r="O4" s="34"/>
      <c r="P4" s="34"/>
      <c r="Q4" s="34"/>
    </row>
    <row r="5" spans="1:18">
      <c r="A5" s="446"/>
      <c r="B5" s="447" t="s">
        <v>79</v>
      </c>
      <c r="C5" s="447" t="s">
        <v>79</v>
      </c>
      <c r="D5" s="447" t="s">
        <v>79</v>
      </c>
      <c r="E5" s="447" t="s">
        <v>79</v>
      </c>
      <c r="F5" s="447" t="s">
        <v>79</v>
      </c>
      <c r="G5" s="447" t="s">
        <v>79</v>
      </c>
      <c r="H5" s="447" t="s">
        <v>79</v>
      </c>
      <c r="I5" s="447" t="s">
        <v>79</v>
      </c>
      <c r="J5" s="447" t="s">
        <v>79</v>
      </c>
      <c r="K5" s="447" t="s">
        <v>79</v>
      </c>
      <c r="L5" s="447" t="s">
        <v>79</v>
      </c>
      <c r="M5" s="447" t="s">
        <v>79</v>
      </c>
      <c r="O5" s="36"/>
      <c r="P5" s="36"/>
      <c r="Q5" s="36"/>
    </row>
    <row r="6" spans="1:18">
      <c r="A6" s="448" t="s">
        <v>86</v>
      </c>
      <c r="B6" s="446"/>
      <c r="C6" s="446"/>
      <c r="D6" s="446"/>
      <c r="E6" s="446"/>
      <c r="F6" s="446"/>
      <c r="G6" s="446"/>
      <c r="H6" s="446"/>
      <c r="I6" s="446"/>
      <c r="J6" s="446"/>
      <c r="K6" s="446"/>
      <c r="L6" s="446"/>
      <c r="M6" s="446"/>
      <c r="O6" s="38"/>
      <c r="P6" s="38"/>
      <c r="Q6" s="38"/>
    </row>
    <row r="7" spans="1:18">
      <c r="A7" s="448"/>
      <c r="B7" s="446"/>
      <c r="C7" s="446"/>
      <c r="D7" s="446"/>
      <c r="E7" s="446"/>
      <c r="F7" s="446"/>
      <c r="G7" s="446"/>
      <c r="H7" s="446"/>
      <c r="I7" s="446"/>
      <c r="J7" s="446"/>
      <c r="K7" s="446"/>
      <c r="L7" s="446"/>
      <c r="M7" s="446"/>
      <c r="O7" s="38"/>
      <c r="P7" s="38"/>
      <c r="Q7" s="38"/>
    </row>
    <row r="8" spans="1:18" ht="18" customHeight="1">
      <c r="A8" s="449" t="s">
        <v>50</v>
      </c>
      <c r="B8" s="450"/>
      <c r="C8" s="450"/>
      <c r="D8" s="450"/>
      <c r="E8" s="450"/>
      <c r="F8" s="451"/>
      <c r="G8" s="451"/>
      <c r="H8" s="451"/>
      <c r="I8" s="451"/>
      <c r="J8" s="451"/>
      <c r="K8" s="451"/>
      <c r="L8" s="451"/>
      <c r="M8" s="452">
        <f t="shared" ref="M8:M16" si="0">SUM(B8:L8)</f>
        <v>0</v>
      </c>
      <c r="O8" s="39"/>
      <c r="P8" s="39"/>
      <c r="Q8" s="39"/>
    </row>
    <row r="9" spans="1:18" ht="18" customHeight="1">
      <c r="A9" s="449" t="s">
        <v>51</v>
      </c>
      <c r="B9" s="450"/>
      <c r="C9" s="450"/>
      <c r="D9" s="450"/>
      <c r="E9" s="450"/>
      <c r="F9" s="451"/>
      <c r="G9" s="451"/>
      <c r="H9" s="451"/>
      <c r="I9" s="451"/>
      <c r="J9" s="451"/>
      <c r="K9" s="451"/>
      <c r="L9" s="451"/>
      <c r="M9" s="452">
        <f t="shared" si="0"/>
        <v>0</v>
      </c>
      <c r="O9" s="39"/>
      <c r="P9" s="39"/>
      <c r="Q9" s="39"/>
    </row>
    <row r="10" spans="1:18" ht="18" customHeight="1">
      <c r="A10" s="449" t="s">
        <v>52</v>
      </c>
      <c r="B10" s="450"/>
      <c r="C10" s="450"/>
      <c r="D10" s="450"/>
      <c r="E10" s="450"/>
      <c r="F10" s="451"/>
      <c r="G10" s="451"/>
      <c r="H10" s="451"/>
      <c r="I10" s="451"/>
      <c r="J10" s="451"/>
      <c r="K10" s="451"/>
      <c r="L10" s="451"/>
      <c r="M10" s="452">
        <f t="shared" si="0"/>
        <v>0</v>
      </c>
      <c r="O10" s="39"/>
      <c r="P10" s="39"/>
      <c r="Q10" s="39"/>
    </row>
    <row r="11" spans="1:18" ht="18" customHeight="1">
      <c r="A11" s="449" t="s">
        <v>53</v>
      </c>
      <c r="B11" s="450"/>
      <c r="C11" s="450"/>
      <c r="D11" s="450"/>
      <c r="E11" s="450"/>
      <c r="F11" s="451"/>
      <c r="G11" s="451"/>
      <c r="H11" s="451"/>
      <c r="I11" s="451"/>
      <c r="J11" s="451"/>
      <c r="K11" s="451"/>
      <c r="L11" s="451"/>
      <c r="M11" s="452">
        <f t="shared" si="0"/>
        <v>0</v>
      </c>
      <c r="O11" s="40"/>
      <c r="P11" s="40"/>
      <c r="Q11" s="40"/>
    </row>
    <row r="12" spans="1:18" s="37" customFormat="1" ht="18" customHeight="1">
      <c r="A12" s="449" t="s">
        <v>54</v>
      </c>
      <c r="B12" s="450"/>
      <c r="C12" s="450"/>
      <c r="D12" s="450"/>
      <c r="E12" s="450"/>
      <c r="F12" s="451"/>
      <c r="G12" s="451"/>
      <c r="H12" s="451"/>
      <c r="I12" s="451"/>
      <c r="J12" s="451"/>
      <c r="K12" s="451"/>
      <c r="L12" s="451"/>
      <c r="M12" s="452">
        <f t="shared" si="0"/>
        <v>0</v>
      </c>
      <c r="O12" s="41"/>
      <c r="P12" s="41"/>
      <c r="Q12" s="41"/>
    </row>
    <row r="13" spans="1:18" s="37" customFormat="1" ht="18" customHeight="1">
      <c r="A13" s="449" t="s">
        <v>129</v>
      </c>
      <c r="B13" s="450"/>
      <c r="C13" s="450"/>
      <c r="D13" s="450"/>
      <c r="E13" s="450"/>
      <c r="F13" s="451"/>
      <c r="G13" s="451"/>
      <c r="H13" s="451"/>
      <c r="I13" s="451"/>
      <c r="J13" s="451"/>
      <c r="K13" s="451"/>
      <c r="L13" s="451"/>
      <c r="M13" s="452">
        <f t="shared" si="0"/>
        <v>0</v>
      </c>
      <c r="O13" s="41"/>
      <c r="P13" s="41"/>
      <c r="Q13" s="41"/>
    </row>
    <row r="14" spans="1:18" ht="18" customHeight="1">
      <c r="A14" s="449" t="s">
        <v>55</v>
      </c>
      <c r="B14" s="450"/>
      <c r="C14" s="450"/>
      <c r="D14" s="450"/>
      <c r="E14" s="450"/>
      <c r="F14" s="451"/>
      <c r="G14" s="451"/>
      <c r="H14" s="451"/>
      <c r="I14" s="451"/>
      <c r="J14" s="451"/>
      <c r="K14" s="451"/>
      <c r="L14" s="451"/>
      <c r="M14" s="452">
        <f t="shared" si="0"/>
        <v>0</v>
      </c>
      <c r="R14" s="42"/>
    </row>
    <row r="15" spans="1:18" ht="18" customHeight="1">
      <c r="A15" s="449" t="s">
        <v>56</v>
      </c>
      <c r="B15" s="450"/>
      <c r="C15" s="450"/>
      <c r="D15" s="450"/>
      <c r="E15" s="450"/>
      <c r="F15" s="451"/>
      <c r="G15" s="451"/>
      <c r="H15" s="451"/>
      <c r="I15" s="451"/>
      <c r="J15" s="451"/>
      <c r="K15" s="451"/>
      <c r="L15" s="451"/>
      <c r="M15" s="452">
        <f t="shared" si="0"/>
        <v>0</v>
      </c>
    </row>
    <row r="16" spans="1:18" ht="18" customHeight="1">
      <c r="A16" s="448" t="s">
        <v>57</v>
      </c>
      <c r="B16" s="452">
        <f t="shared" ref="B16:L16" si="1">SUM(B8:B15)</f>
        <v>0</v>
      </c>
      <c r="C16" s="452">
        <f t="shared" si="1"/>
        <v>0</v>
      </c>
      <c r="D16" s="452">
        <f t="shared" si="1"/>
        <v>0</v>
      </c>
      <c r="E16" s="452">
        <f t="shared" si="1"/>
        <v>0</v>
      </c>
      <c r="F16" s="452">
        <f>SUM(F8:F15)</f>
        <v>0</v>
      </c>
      <c r="G16" s="452">
        <f>SUM(G8:G15)</f>
        <v>0</v>
      </c>
      <c r="H16" s="452">
        <f>SUM(H8:H15)</f>
        <v>0</v>
      </c>
      <c r="I16" s="452">
        <f>SUM(I8:I15)</f>
        <v>0</v>
      </c>
      <c r="J16" s="452">
        <f t="shared" si="1"/>
        <v>0</v>
      </c>
      <c r="K16" s="452">
        <f t="shared" si="1"/>
        <v>0</v>
      </c>
      <c r="L16" s="452">
        <f t="shared" si="1"/>
        <v>0</v>
      </c>
      <c r="M16" s="452">
        <f t="shared" si="0"/>
        <v>0</v>
      </c>
    </row>
    <row r="17" spans="1:13" ht="18" customHeight="1">
      <c r="A17" s="448"/>
      <c r="B17" s="452"/>
      <c r="C17" s="452"/>
      <c r="D17" s="452"/>
      <c r="E17" s="452"/>
      <c r="F17" s="452"/>
      <c r="G17" s="452"/>
      <c r="H17" s="452"/>
      <c r="I17" s="452"/>
      <c r="J17" s="452"/>
      <c r="K17" s="452"/>
      <c r="L17" s="452"/>
      <c r="M17" s="452"/>
    </row>
    <row r="18" spans="1:13" ht="18" customHeight="1">
      <c r="A18" s="449" t="s">
        <v>58</v>
      </c>
      <c r="B18" s="450"/>
      <c r="C18" s="450"/>
      <c r="D18" s="450"/>
      <c r="E18" s="450"/>
      <c r="F18" s="451"/>
      <c r="G18" s="451"/>
      <c r="H18" s="451"/>
      <c r="I18" s="451"/>
      <c r="J18" s="451"/>
      <c r="K18" s="451"/>
      <c r="L18" s="451"/>
      <c r="M18" s="452">
        <f>SUM(B18:L18)</f>
        <v>0</v>
      </c>
    </row>
    <row r="19" spans="1:13" ht="18" customHeight="1">
      <c r="A19" s="449" t="s">
        <v>59</v>
      </c>
      <c r="B19" s="450"/>
      <c r="C19" s="450"/>
      <c r="D19" s="450"/>
      <c r="E19" s="450"/>
      <c r="F19" s="451"/>
      <c r="G19" s="451"/>
      <c r="H19" s="451"/>
      <c r="I19" s="451"/>
      <c r="J19" s="451"/>
      <c r="K19" s="451"/>
      <c r="L19" s="451"/>
      <c r="M19" s="452">
        <f>SUM(B19:L19)</f>
        <v>0</v>
      </c>
    </row>
    <row r="20" spans="1:13" ht="18" customHeight="1">
      <c r="A20" s="453" t="s">
        <v>60</v>
      </c>
      <c r="B20" s="452">
        <f>SUM(B18:B19)</f>
        <v>0</v>
      </c>
      <c r="C20" s="452">
        <f>SUM(C18:C19)</f>
        <v>0</v>
      </c>
      <c r="D20" s="452">
        <f>SUM(D18:D19)</f>
        <v>0</v>
      </c>
      <c r="E20" s="452">
        <f>SUM(E18:E19)</f>
        <v>0</v>
      </c>
      <c r="F20" s="452">
        <f t="shared" ref="F20:L20" si="2">F18+F19</f>
        <v>0</v>
      </c>
      <c r="G20" s="452">
        <f t="shared" si="2"/>
        <v>0</v>
      </c>
      <c r="H20" s="452">
        <f>H18+H19</f>
        <v>0</v>
      </c>
      <c r="I20" s="452">
        <f>I18+I19</f>
        <v>0</v>
      </c>
      <c r="J20" s="452">
        <f t="shared" si="2"/>
        <v>0</v>
      </c>
      <c r="K20" s="452">
        <f t="shared" si="2"/>
        <v>0</v>
      </c>
      <c r="L20" s="452">
        <f t="shared" si="2"/>
        <v>0</v>
      </c>
      <c r="M20" s="452">
        <f>M18+M19</f>
        <v>0</v>
      </c>
    </row>
    <row r="21" spans="1:13" ht="18" customHeight="1">
      <c r="A21" s="453"/>
      <c r="B21" s="452"/>
      <c r="C21" s="452"/>
      <c r="D21" s="452"/>
      <c r="E21" s="452"/>
      <c r="F21" s="452"/>
      <c r="G21" s="452"/>
      <c r="H21" s="452"/>
      <c r="I21" s="452"/>
      <c r="J21" s="452"/>
      <c r="K21" s="452"/>
      <c r="L21" s="452"/>
      <c r="M21" s="452"/>
    </row>
    <row r="22" spans="1:13" ht="18" customHeight="1">
      <c r="A22" s="453" t="s">
        <v>87</v>
      </c>
      <c r="B22" s="450"/>
      <c r="C22" s="450"/>
      <c r="D22" s="450"/>
      <c r="E22" s="450"/>
      <c r="F22" s="451"/>
      <c r="G22" s="451"/>
      <c r="H22" s="451"/>
      <c r="I22" s="451"/>
      <c r="J22" s="451"/>
      <c r="K22" s="451"/>
      <c r="L22" s="451"/>
      <c r="M22" s="452">
        <f>SUM(B22:L22)</f>
        <v>0</v>
      </c>
    </row>
    <row r="23" spans="1:13" ht="18" customHeight="1">
      <c r="A23" s="448" t="s">
        <v>62</v>
      </c>
      <c r="B23" s="452">
        <f>+B16+B20+B22</f>
        <v>0</v>
      </c>
      <c r="C23" s="452">
        <f>+C16+C20+C22</f>
        <v>0</v>
      </c>
      <c r="D23" s="452">
        <f>+D16+D20+D22</f>
        <v>0</v>
      </c>
      <c r="E23" s="452">
        <f>+E16+E20+E22</f>
        <v>0</v>
      </c>
      <c r="F23" s="452">
        <f t="shared" ref="F23:L23" si="3">F16+F20+F22</f>
        <v>0</v>
      </c>
      <c r="G23" s="452">
        <f t="shared" si="3"/>
        <v>0</v>
      </c>
      <c r="H23" s="452">
        <f>H16+H20+H22</f>
        <v>0</v>
      </c>
      <c r="I23" s="452">
        <f>I16+I20+I22</f>
        <v>0</v>
      </c>
      <c r="J23" s="452">
        <f t="shared" si="3"/>
        <v>0</v>
      </c>
      <c r="K23" s="452">
        <f t="shared" si="3"/>
        <v>0</v>
      </c>
      <c r="L23" s="452">
        <f t="shared" si="3"/>
        <v>0</v>
      </c>
      <c r="M23" s="452">
        <f>+M16+M20+M22</f>
        <v>0</v>
      </c>
    </row>
    <row r="24" spans="1:13">
      <c r="A24" s="446"/>
      <c r="B24" s="454"/>
      <c r="C24" s="454"/>
      <c r="D24" s="454"/>
      <c r="E24" s="454"/>
      <c r="F24" s="454"/>
      <c r="G24" s="454"/>
      <c r="H24" s="454"/>
      <c r="I24" s="454"/>
      <c r="J24" s="454"/>
      <c r="K24" s="454"/>
      <c r="L24" s="454"/>
      <c r="M24" s="454"/>
    </row>
    <row r="25" spans="1:13">
      <c r="A25" s="449" t="s">
        <v>88</v>
      </c>
      <c r="B25" s="526">
        <v>0.3</v>
      </c>
      <c r="C25" s="526">
        <v>0.3</v>
      </c>
      <c r="D25" s="526">
        <v>0.3</v>
      </c>
      <c r="E25" s="526">
        <v>0.3</v>
      </c>
      <c r="F25" s="526">
        <v>0.3</v>
      </c>
      <c r="G25" s="526">
        <v>0.3</v>
      </c>
      <c r="H25" s="526">
        <v>0.3</v>
      </c>
      <c r="I25" s="526">
        <v>0.3</v>
      </c>
      <c r="J25" s="526">
        <v>0.3</v>
      </c>
      <c r="K25" s="526">
        <v>0.3</v>
      </c>
      <c r="L25" s="526">
        <v>0.3</v>
      </c>
      <c r="M25" s="455"/>
    </row>
    <row r="26" spans="1:13">
      <c r="A26" s="449"/>
      <c r="B26" s="456"/>
      <c r="C26" s="456"/>
      <c r="D26" s="456"/>
      <c r="E26" s="456"/>
      <c r="F26" s="456"/>
      <c r="G26" s="456"/>
      <c r="H26" s="456"/>
      <c r="I26" s="456"/>
      <c r="J26" s="456"/>
      <c r="K26" s="456"/>
      <c r="L26" s="456"/>
      <c r="M26" s="454"/>
    </row>
    <row r="27" spans="1:13">
      <c r="A27" s="457" t="s">
        <v>16</v>
      </c>
      <c r="B27" s="458">
        <f>B23-B28</f>
        <v>0</v>
      </c>
      <c r="C27" s="458">
        <f>C23-C28</f>
        <v>0</v>
      </c>
      <c r="D27" s="458">
        <f>D23-D28</f>
        <v>0</v>
      </c>
      <c r="E27" s="458">
        <f>E23-E28</f>
        <v>0</v>
      </c>
      <c r="F27" s="458">
        <f t="shared" ref="F27:L27" si="4">F23-F28</f>
        <v>0</v>
      </c>
      <c r="G27" s="458">
        <f t="shared" si="4"/>
        <v>0</v>
      </c>
      <c r="H27" s="458">
        <f>H23-H28</f>
        <v>0</v>
      </c>
      <c r="I27" s="458">
        <f>I23-I28</f>
        <v>0</v>
      </c>
      <c r="J27" s="458">
        <f t="shared" si="4"/>
        <v>0</v>
      </c>
      <c r="K27" s="458">
        <f t="shared" si="4"/>
        <v>0</v>
      </c>
      <c r="L27" s="458">
        <f t="shared" si="4"/>
        <v>0</v>
      </c>
      <c r="M27" s="452">
        <f>SUM(B27:L27)</f>
        <v>0</v>
      </c>
    </row>
    <row r="28" spans="1:13">
      <c r="A28" s="457" t="s">
        <v>89</v>
      </c>
      <c r="B28" s="458">
        <f>+B25*B23</f>
        <v>0</v>
      </c>
      <c r="C28" s="458">
        <f>+C25*C23</f>
        <v>0</v>
      </c>
      <c r="D28" s="458">
        <f>+D25*D23</f>
        <v>0</v>
      </c>
      <c r="E28" s="458">
        <f>+E25*E23</f>
        <v>0</v>
      </c>
      <c r="F28" s="458">
        <f>+F25*F23</f>
        <v>0</v>
      </c>
      <c r="G28" s="458">
        <f t="shared" ref="G28:L28" si="5">+G25*G23</f>
        <v>0</v>
      </c>
      <c r="H28" s="458">
        <f>+H25*H23</f>
        <v>0</v>
      </c>
      <c r="I28" s="458">
        <f>+I25*I23</f>
        <v>0</v>
      </c>
      <c r="J28" s="458">
        <f t="shared" si="5"/>
        <v>0</v>
      </c>
      <c r="K28" s="458">
        <f t="shared" si="5"/>
        <v>0</v>
      </c>
      <c r="L28" s="458">
        <f t="shared" si="5"/>
        <v>0</v>
      </c>
      <c r="M28" s="452">
        <f>SUM(B28:L28)</f>
        <v>0</v>
      </c>
    </row>
    <row r="29" spans="1:13">
      <c r="A29" s="459"/>
      <c r="B29" s="460"/>
      <c r="C29" s="460"/>
      <c r="D29" s="460"/>
      <c r="E29" s="460"/>
      <c r="F29" s="460"/>
      <c r="G29" s="460"/>
      <c r="H29" s="460"/>
      <c r="I29" s="460"/>
      <c r="J29" s="460"/>
      <c r="K29" s="460"/>
      <c r="L29" s="460"/>
      <c r="M29" s="460"/>
    </row>
    <row r="30" spans="1:13">
      <c r="A30" s="459" t="s">
        <v>130</v>
      </c>
      <c r="B30" s="459"/>
      <c r="C30" s="459"/>
      <c r="D30" s="459"/>
      <c r="E30" s="459"/>
      <c r="F30" s="459"/>
      <c r="G30" s="459"/>
      <c r="H30" s="459"/>
      <c r="I30" s="459"/>
      <c r="J30" s="459"/>
      <c r="K30" s="459"/>
      <c r="L30" s="459"/>
      <c r="M30" s="459"/>
    </row>
    <row r="31" spans="1:13">
      <c r="A31" s="461" t="s">
        <v>91</v>
      </c>
      <c r="B31" s="459"/>
      <c r="C31" s="459"/>
      <c r="D31" s="459"/>
      <c r="E31" s="459"/>
      <c r="F31" s="459"/>
      <c r="G31" s="459"/>
      <c r="H31" s="459"/>
      <c r="I31" s="459"/>
      <c r="J31" s="459"/>
      <c r="K31" s="459"/>
      <c r="L31" s="459"/>
      <c r="M31" s="459"/>
    </row>
    <row r="32" spans="1:13">
      <c r="A32" s="459"/>
      <c r="B32" s="459"/>
      <c r="C32" s="459"/>
      <c r="D32" s="459"/>
      <c r="E32" s="459"/>
      <c r="F32" s="459"/>
      <c r="G32" s="459"/>
      <c r="H32" s="459"/>
      <c r="I32" s="459"/>
      <c r="J32" s="459"/>
      <c r="K32" s="459"/>
      <c r="L32" s="459"/>
      <c r="M32" s="459"/>
    </row>
    <row r="33" spans="1:13">
      <c r="A33" s="459"/>
      <c r="B33" s="459"/>
      <c r="C33" s="459"/>
      <c r="D33" s="459"/>
      <c r="E33" s="459"/>
      <c r="F33" s="459"/>
      <c r="G33" s="459"/>
      <c r="H33" s="459"/>
      <c r="I33" s="459"/>
      <c r="J33" s="459"/>
      <c r="K33" s="459"/>
      <c r="L33" s="459"/>
      <c r="M33" s="459"/>
    </row>
    <row r="34" spans="1:13">
      <c r="A34" s="459"/>
      <c r="B34" s="459"/>
      <c r="C34" s="459"/>
      <c r="D34" s="459"/>
      <c r="E34" s="459"/>
      <c r="F34" s="459"/>
      <c r="G34" s="459"/>
      <c r="H34" s="459"/>
      <c r="I34" s="459"/>
      <c r="J34" s="459"/>
      <c r="K34" s="459"/>
      <c r="L34" s="459"/>
      <c r="M34" s="459"/>
    </row>
    <row r="35" spans="1:13">
      <c r="A35" s="459"/>
      <c r="B35" s="459"/>
      <c r="C35" s="459"/>
      <c r="D35" s="459"/>
      <c r="E35" s="459"/>
      <c r="F35" s="459"/>
      <c r="G35" s="459"/>
      <c r="H35" s="459"/>
      <c r="I35" s="459"/>
      <c r="J35" s="459"/>
      <c r="K35" s="459"/>
      <c r="L35" s="459"/>
      <c r="M35" s="459"/>
    </row>
    <row r="36" spans="1:13">
      <c r="A36" s="459"/>
      <c r="B36" s="459"/>
      <c r="C36" s="459"/>
      <c r="D36" s="459"/>
      <c r="E36" s="459"/>
      <c r="F36" s="459"/>
      <c r="G36" s="459"/>
      <c r="H36" s="459"/>
      <c r="I36" s="459"/>
      <c r="J36" s="459"/>
      <c r="K36" s="459"/>
      <c r="L36" s="459"/>
      <c r="M36" s="459"/>
    </row>
    <row r="37" spans="1:13">
      <c r="A37" s="459"/>
      <c r="B37" s="459"/>
      <c r="C37" s="459"/>
      <c r="D37" s="459"/>
      <c r="E37" s="459"/>
      <c r="F37" s="459"/>
      <c r="G37" s="459"/>
      <c r="H37" s="459"/>
      <c r="I37" s="459"/>
      <c r="J37" s="459"/>
      <c r="K37" s="459"/>
      <c r="L37" s="459"/>
      <c r="M37" s="459"/>
    </row>
    <row r="38" spans="1:13">
      <c r="A38" s="459"/>
      <c r="B38" s="459"/>
      <c r="C38" s="459"/>
      <c r="D38" s="459"/>
      <c r="E38" s="459"/>
      <c r="F38" s="459"/>
      <c r="G38" s="459"/>
      <c r="H38" s="459"/>
      <c r="I38" s="459"/>
      <c r="J38" s="459"/>
      <c r="K38" s="459"/>
      <c r="L38" s="459"/>
      <c r="M38" s="459"/>
    </row>
    <row r="39" spans="1:13">
      <c r="A39" s="459"/>
      <c r="B39" s="459"/>
      <c r="C39" s="459"/>
      <c r="D39" s="459"/>
      <c r="E39" s="459"/>
      <c r="F39" s="459"/>
      <c r="G39" s="459"/>
      <c r="H39" s="459"/>
      <c r="I39" s="459"/>
      <c r="J39" s="459"/>
      <c r="K39" s="459"/>
      <c r="L39" s="459"/>
      <c r="M39" s="459"/>
    </row>
    <row r="40" spans="1:13">
      <c r="A40" s="459"/>
      <c r="B40" s="459"/>
      <c r="C40" s="459"/>
      <c r="D40" s="459"/>
      <c r="E40" s="459"/>
      <c r="F40" s="459"/>
      <c r="G40" s="459"/>
      <c r="H40" s="459"/>
      <c r="I40" s="459"/>
      <c r="J40" s="459"/>
      <c r="K40" s="459"/>
      <c r="L40" s="459"/>
      <c r="M40" s="459"/>
    </row>
    <row r="41" spans="1:13">
      <c r="A41" s="459"/>
      <c r="B41" s="459"/>
      <c r="C41" s="459"/>
      <c r="D41" s="459"/>
      <c r="E41" s="459"/>
      <c r="F41" s="459"/>
      <c r="G41" s="459"/>
      <c r="H41" s="459"/>
      <c r="I41" s="459"/>
      <c r="J41" s="459"/>
      <c r="K41" s="459"/>
      <c r="L41" s="459"/>
      <c r="M41" s="459"/>
    </row>
    <row r="42" spans="1:13">
      <c r="A42" s="459"/>
      <c r="B42" s="459"/>
      <c r="C42" s="459"/>
      <c r="D42" s="459"/>
      <c r="E42" s="459"/>
      <c r="F42" s="459"/>
      <c r="G42" s="459"/>
      <c r="H42" s="459"/>
      <c r="I42" s="459"/>
      <c r="J42" s="459"/>
      <c r="K42" s="459"/>
      <c r="L42" s="459"/>
      <c r="M42" s="459"/>
    </row>
    <row r="43" spans="1:13">
      <c r="A43" s="459"/>
      <c r="B43" s="459"/>
      <c r="C43" s="459"/>
      <c r="D43" s="459"/>
      <c r="E43" s="459"/>
      <c r="F43" s="459"/>
      <c r="G43" s="459"/>
      <c r="H43" s="459"/>
      <c r="I43" s="459"/>
      <c r="J43" s="459"/>
      <c r="K43" s="459"/>
      <c r="L43" s="459"/>
      <c r="M43" s="459"/>
    </row>
    <row r="44" spans="1:13">
      <c r="A44" s="459"/>
      <c r="B44" s="459"/>
      <c r="C44" s="459"/>
      <c r="D44" s="459"/>
      <c r="E44" s="459"/>
      <c r="F44" s="459"/>
      <c r="G44" s="459"/>
      <c r="H44" s="459"/>
      <c r="I44" s="459"/>
      <c r="J44" s="459"/>
      <c r="K44" s="459"/>
      <c r="L44" s="459"/>
      <c r="M44" s="459"/>
    </row>
    <row r="45" spans="1:13">
      <c r="A45" s="459"/>
      <c r="B45" s="459"/>
      <c r="C45" s="459"/>
      <c r="D45" s="459"/>
      <c r="E45" s="459"/>
      <c r="F45" s="459"/>
      <c r="G45" s="459"/>
      <c r="H45" s="459"/>
      <c r="I45" s="459"/>
      <c r="J45" s="459"/>
      <c r="K45" s="459"/>
      <c r="L45" s="459"/>
      <c r="M45" s="459"/>
    </row>
    <row r="46" spans="1:13">
      <c r="A46" s="459"/>
      <c r="B46" s="459"/>
      <c r="C46" s="459"/>
      <c r="D46" s="459"/>
      <c r="E46" s="459"/>
      <c r="F46" s="459"/>
      <c r="G46" s="459"/>
      <c r="H46" s="459"/>
      <c r="I46" s="459"/>
      <c r="J46" s="459"/>
      <c r="K46" s="459"/>
      <c r="L46" s="459"/>
      <c r="M46" s="459"/>
    </row>
    <row r="47" spans="1:13">
      <c r="A47" s="459"/>
      <c r="B47" s="459"/>
      <c r="C47" s="459"/>
      <c r="D47" s="459"/>
      <c r="E47" s="459"/>
      <c r="F47" s="459"/>
      <c r="G47" s="459"/>
      <c r="H47" s="459"/>
      <c r="I47" s="459"/>
      <c r="J47" s="459"/>
      <c r="K47" s="459"/>
      <c r="L47" s="459"/>
      <c r="M47" s="459"/>
    </row>
    <row r="48" spans="1:13">
      <c r="A48" s="459"/>
      <c r="B48" s="459"/>
      <c r="C48" s="459"/>
      <c r="D48" s="459"/>
      <c r="E48" s="459"/>
      <c r="F48" s="459"/>
      <c r="G48" s="459"/>
      <c r="H48" s="459"/>
      <c r="I48" s="459"/>
      <c r="J48" s="459"/>
      <c r="K48" s="459"/>
      <c r="L48" s="459"/>
      <c r="M48" s="459"/>
    </row>
  </sheetData>
  <customSheetViews>
    <customSheetView guid="{BCC6E250-BE62-4BDD-B690-C1A625D8B144}" showPageBreaks="1" fitToPage="1" view="pageBreakPreview" showRuler="0" topLeftCell="A11">
      <selection activeCell="B29" sqref="B29"/>
      <pageMargins left="0.32" right="0.35" top="1.5" bottom="1" header="0.5" footer="0.5"/>
      <printOptions horizontalCentered="1"/>
      <pageSetup scale="64" firstPageNumber="30" orientation="landscape" useFirstPageNumber="1" horizontalDpi="300" verticalDpi="300" r:id="rId1"/>
      <headerFooter alignWithMargins="0">
        <oddHeader>&amp;C&amp;"Garamond,Bold"&amp;14
&amp;16Attachment H-1C
Management Fees By Asset
Year 3&amp;R&amp;"Garamond,Regular"City of Houstone
Operations and Maintenance RFP</oddHeader>
        <oddFooter>&amp;C&amp;"Garamond,Regular"&amp;9
&amp;R&amp;"Garamond,Regular"&amp;9
Page 20</oddFooter>
      </headerFooter>
    </customSheetView>
  </customSheetViews>
  <mergeCells count="1">
    <mergeCell ref="A1:A2"/>
  </mergeCells>
  <phoneticPr fontId="0" type="noConversion"/>
  <printOptions horizontalCentered="1"/>
  <pageMargins left="0.32" right="0.35" top="1.5" bottom="1" header="0.5" footer="0.5"/>
  <pageSetup paperSize="5" scale="73" firstPageNumber="30" orientation="landscape" useFirstPageNumber="1" horizontalDpi="300" verticalDpi="300" r:id="rId2"/>
  <headerFooter alignWithMargins="0">
    <oddHeader>&amp;C&amp;"Garamond,Bold"&amp;16
Attachment H-1C
Management Fees By Asset
Year 3&amp;R&amp;9Houston First Corporation
Operations and Maintenance RFP</oddHeader>
    <oddFooter>&amp;C&amp;"Garamond,Regular"&amp;9
&amp;R&amp;9Page 28</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R31"/>
  <sheetViews>
    <sheetView view="pageLayout" zoomScaleNormal="100" zoomScaleSheetLayoutView="100" workbookViewId="0">
      <selection sqref="A1:M2"/>
    </sheetView>
  </sheetViews>
  <sheetFormatPr defaultRowHeight="15"/>
  <cols>
    <col min="1" max="1" width="43" style="35" customWidth="1"/>
    <col min="2" max="13" width="14.7109375" style="35" customWidth="1"/>
    <col min="14" max="14" width="13" style="35" customWidth="1"/>
    <col min="15" max="15" width="14.85546875" style="35" customWidth="1"/>
    <col min="16" max="16" width="12.28515625" style="35" customWidth="1"/>
    <col min="17" max="17" width="11.28515625" style="35" customWidth="1"/>
    <col min="18" max="18" width="14.7109375" style="35" customWidth="1"/>
    <col min="19" max="16384" width="9.140625" style="35"/>
  </cols>
  <sheetData>
    <row r="1" spans="1:18" ht="75">
      <c r="A1" s="544" t="s">
        <v>169</v>
      </c>
      <c r="B1" s="463" t="s">
        <v>177</v>
      </c>
      <c r="C1" s="463" t="s">
        <v>176</v>
      </c>
      <c r="D1" s="463" t="s">
        <v>172</v>
      </c>
      <c r="E1" s="463" t="s">
        <v>142</v>
      </c>
      <c r="F1" s="463" t="s">
        <v>138</v>
      </c>
      <c r="G1" s="463" t="s">
        <v>166</v>
      </c>
      <c r="H1" s="463" t="s">
        <v>183</v>
      </c>
      <c r="I1" s="463" t="s">
        <v>146</v>
      </c>
      <c r="J1" s="463" t="s">
        <v>167</v>
      </c>
      <c r="K1" s="463" t="s">
        <v>170</v>
      </c>
      <c r="L1" s="463" t="s">
        <v>140</v>
      </c>
      <c r="M1" s="464" t="s">
        <v>168</v>
      </c>
    </row>
    <row r="2" spans="1:18">
      <c r="A2" s="545"/>
      <c r="B2" s="466">
        <v>0.45</v>
      </c>
      <c r="C2" s="466">
        <v>3.0000000000000001E-3</v>
      </c>
      <c r="D2" s="466">
        <v>2.8000000000000001E-2</v>
      </c>
      <c r="E2" s="465">
        <v>0.16</v>
      </c>
      <c r="F2" s="466">
        <v>0.115</v>
      </c>
      <c r="G2" s="466">
        <v>9.7000000000000003E-2</v>
      </c>
      <c r="H2" s="466">
        <v>7.8E-2</v>
      </c>
      <c r="I2" s="466">
        <v>2.9000000000000001E-2</v>
      </c>
      <c r="J2" s="466">
        <v>1.9E-2</v>
      </c>
      <c r="K2" s="466">
        <v>1.2E-2</v>
      </c>
      <c r="L2" s="466">
        <v>8.9999999999999993E-3</v>
      </c>
      <c r="M2" s="465">
        <f>SUM(B2:L2)</f>
        <v>1</v>
      </c>
    </row>
    <row r="3" spans="1:18">
      <c r="A3" s="462"/>
      <c r="B3" s="467"/>
      <c r="C3" s="467"/>
      <c r="D3" s="467"/>
      <c r="E3" s="467"/>
      <c r="F3" s="468"/>
      <c r="G3" s="468"/>
      <c r="H3" s="468"/>
      <c r="I3" s="468"/>
      <c r="J3" s="468"/>
      <c r="K3" s="468"/>
      <c r="L3" s="468"/>
      <c r="M3" s="467"/>
    </row>
    <row r="4" spans="1:18" s="33" customFormat="1" ht="45" customHeight="1">
      <c r="A4" s="445"/>
      <c r="B4" s="445" t="s">
        <v>103</v>
      </c>
      <c r="C4" s="445" t="s">
        <v>176</v>
      </c>
      <c r="D4" s="445" t="s">
        <v>172</v>
      </c>
      <c r="E4" s="445" t="s">
        <v>142</v>
      </c>
      <c r="F4" s="445" t="s">
        <v>138</v>
      </c>
      <c r="G4" s="445" t="s">
        <v>166</v>
      </c>
      <c r="H4" s="445" t="s">
        <v>171</v>
      </c>
      <c r="I4" s="445" t="s">
        <v>146</v>
      </c>
      <c r="J4" s="445" t="s">
        <v>139</v>
      </c>
      <c r="K4" s="445" t="s">
        <v>170</v>
      </c>
      <c r="L4" s="445" t="s">
        <v>140</v>
      </c>
      <c r="M4" s="445" t="s">
        <v>66</v>
      </c>
      <c r="O4" s="34"/>
      <c r="P4" s="34"/>
      <c r="Q4" s="34"/>
    </row>
    <row r="5" spans="1:18">
      <c r="A5" s="446"/>
      <c r="B5" s="447" t="s">
        <v>79</v>
      </c>
      <c r="C5" s="447" t="s">
        <v>79</v>
      </c>
      <c r="D5" s="447" t="s">
        <v>79</v>
      </c>
      <c r="E5" s="447" t="s">
        <v>79</v>
      </c>
      <c r="F5" s="447" t="s">
        <v>79</v>
      </c>
      <c r="G5" s="447" t="s">
        <v>79</v>
      </c>
      <c r="H5" s="447" t="s">
        <v>79</v>
      </c>
      <c r="I5" s="447" t="s">
        <v>79</v>
      </c>
      <c r="J5" s="447" t="s">
        <v>79</v>
      </c>
      <c r="K5" s="447" t="s">
        <v>79</v>
      </c>
      <c r="L5" s="447" t="s">
        <v>79</v>
      </c>
      <c r="M5" s="447" t="s">
        <v>79</v>
      </c>
      <c r="O5" s="36"/>
      <c r="P5" s="36"/>
      <c r="Q5" s="36"/>
    </row>
    <row r="6" spans="1:18">
      <c r="A6" s="448" t="s">
        <v>86</v>
      </c>
      <c r="B6" s="446"/>
      <c r="C6" s="446"/>
      <c r="D6" s="446"/>
      <c r="E6" s="446"/>
      <c r="F6" s="446"/>
      <c r="G6" s="446"/>
      <c r="H6" s="446"/>
      <c r="I6" s="446"/>
      <c r="J6" s="446"/>
      <c r="K6" s="446"/>
      <c r="L6" s="446"/>
      <c r="M6" s="446"/>
      <c r="O6" s="38"/>
      <c r="P6" s="38"/>
      <c r="Q6" s="38"/>
    </row>
    <row r="7" spans="1:18">
      <c r="A7" s="448"/>
      <c r="B7" s="446"/>
      <c r="C7" s="446"/>
      <c r="D7" s="446"/>
      <c r="E7" s="446"/>
      <c r="F7" s="446"/>
      <c r="G7" s="446"/>
      <c r="H7" s="446"/>
      <c r="I7" s="446"/>
      <c r="J7" s="446"/>
      <c r="K7" s="446"/>
      <c r="L7" s="446"/>
      <c r="M7" s="446"/>
      <c r="O7" s="38"/>
      <c r="P7" s="38"/>
      <c r="Q7" s="38"/>
    </row>
    <row r="8" spans="1:18" ht="18" customHeight="1">
      <c r="A8" s="449" t="s">
        <v>50</v>
      </c>
      <c r="B8" s="450"/>
      <c r="C8" s="450"/>
      <c r="D8" s="450"/>
      <c r="E8" s="450"/>
      <c r="F8" s="451"/>
      <c r="G8" s="451"/>
      <c r="H8" s="451"/>
      <c r="I8" s="451"/>
      <c r="J8" s="451"/>
      <c r="K8" s="451"/>
      <c r="L8" s="451"/>
      <c r="M8" s="452">
        <f t="shared" ref="M8:M16" si="0">SUM(B8:L8)</f>
        <v>0</v>
      </c>
      <c r="O8" s="39"/>
      <c r="P8" s="39"/>
      <c r="Q8" s="39"/>
    </row>
    <row r="9" spans="1:18" ht="18" customHeight="1">
      <c r="A9" s="449" t="s">
        <v>51</v>
      </c>
      <c r="B9" s="450"/>
      <c r="C9" s="450"/>
      <c r="D9" s="450"/>
      <c r="E9" s="450"/>
      <c r="F9" s="451"/>
      <c r="G9" s="451"/>
      <c r="H9" s="451"/>
      <c r="I9" s="451"/>
      <c r="J9" s="451"/>
      <c r="K9" s="451"/>
      <c r="L9" s="451"/>
      <c r="M9" s="452">
        <f t="shared" si="0"/>
        <v>0</v>
      </c>
      <c r="O9" s="39"/>
      <c r="P9" s="39"/>
      <c r="Q9" s="39"/>
    </row>
    <row r="10" spans="1:18" ht="18" customHeight="1">
      <c r="A10" s="449" t="s">
        <v>52</v>
      </c>
      <c r="B10" s="450"/>
      <c r="C10" s="450"/>
      <c r="D10" s="450"/>
      <c r="E10" s="450"/>
      <c r="F10" s="451"/>
      <c r="G10" s="451"/>
      <c r="H10" s="451"/>
      <c r="I10" s="451"/>
      <c r="J10" s="451"/>
      <c r="K10" s="451"/>
      <c r="L10" s="451"/>
      <c r="M10" s="452">
        <f t="shared" si="0"/>
        <v>0</v>
      </c>
      <c r="O10" s="39"/>
      <c r="P10" s="39"/>
      <c r="Q10" s="39"/>
    </row>
    <row r="11" spans="1:18" ht="18" customHeight="1">
      <c r="A11" s="449" t="s">
        <v>53</v>
      </c>
      <c r="B11" s="450"/>
      <c r="C11" s="450"/>
      <c r="D11" s="450"/>
      <c r="E11" s="450"/>
      <c r="F11" s="451"/>
      <c r="G11" s="451"/>
      <c r="H11" s="451"/>
      <c r="I11" s="451"/>
      <c r="J11" s="451"/>
      <c r="K11" s="451"/>
      <c r="L11" s="451"/>
      <c r="M11" s="452">
        <f t="shared" si="0"/>
        <v>0</v>
      </c>
      <c r="O11" s="40"/>
      <c r="P11" s="40"/>
      <c r="Q11" s="40"/>
    </row>
    <row r="12" spans="1:18" s="37" customFormat="1" ht="18" customHeight="1">
      <c r="A12" s="449" t="s">
        <v>54</v>
      </c>
      <c r="B12" s="450"/>
      <c r="C12" s="450"/>
      <c r="D12" s="450"/>
      <c r="E12" s="450"/>
      <c r="F12" s="451"/>
      <c r="G12" s="451"/>
      <c r="H12" s="451"/>
      <c r="I12" s="451"/>
      <c r="J12" s="451"/>
      <c r="K12" s="451"/>
      <c r="L12" s="451"/>
      <c r="M12" s="452">
        <f t="shared" si="0"/>
        <v>0</v>
      </c>
      <c r="O12" s="41"/>
      <c r="P12" s="41"/>
      <c r="Q12" s="41"/>
    </row>
    <row r="13" spans="1:18" s="37" customFormat="1" ht="18" customHeight="1">
      <c r="A13" s="449" t="s">
        <v>129</v>
      </c>
      <c r="B13" s="450"/>
      <c r="C13" s="450"/>
      <c r="D13" s="450"/>
      <c r="E13" s="450"/>
      <c r="F13" s="451"/>
      <c r="G13" s="451"/>
      <c r="H13" s="451"/>
      <c r="I13" s="451"/>
      <c r="J13" s="451"/>
      <c r="K13" s="451"/>
      <c r="L13" s="451"/>
      <c r="M13" s="452">
        <f t="shared" si="0"/>
        <v>0</v>
      </c>
      <c r="O13" s="41"/>
      <c r="P13" s="41"/>
      <c r="Q13" s="41"/>
    </row>
    <row r="14" spans="1:18" ht="18" customHeight="1">
      <c r="A14" s="449" t="s">
        <v>55</v>
      </c>
      <c r="B14" s="450"/>
      <c r="C14" s="450"/>
      <c r="D14" s="450"/>
      <c r="E14" s="450"/>
      <c r="F14" s="451"/>
      <c r="G14" s="451"/>
      <c r="H14" s="451"/>
      <c r="I14" s="451"/>
      <c r="J14" s="451"/>
      <c r="K14" s="451"/>
      <c r="L14" s="451"/>
      <c r="M14" s="452">
        <f t="shared" si="0"/>
        <v>0</v>
      </c>
      <c r="R14" s="42"/>
    </row>
    <row r="15" spans="1:18" ht="18" customHeight="1">
      <c r="A15" s="449" t="s">
        <v>56</v>
      </c>
      <c r="B15" s="450"/>
      <c r="C15" s="450"/>
      <c r="D15" s="450"/>
      <c r="E15" s="450"/>
      <c r="F15" s="451"/>
      <c r="G15" s="451"/>
      <c r="H15" s="451"/>
      <c r="I15" s="451"/>
      <c r="J15" s="451"/>
      <c r="K15" s="451"/>
      <c r="L15" s="451"/>
      <c r="M15" s="452">
        <f t="shared" si="0"/>
        <v>0</v>
      </c>
    </row>
    <row r="16" spans="1:18" ht="18" customHeight="1">
      <c r="A16" s="448" t="s">
        <v>57</v>
      </c>
      <c r="B16" s="452">
        <f t="shared" ref="B16:L16" si="1">SUM(B8:B15)</f>
        <v>0</v>
      </c>
      <c r="C16" s="452">
        <f t="shared" si="1"/>
        <v>0</v>
      </c>
      <c r="D16" s="452">
        <f t="shared" si="1"/>
        <v>0</v>
      </c>
      <c r="E16" s="452">
        <f t="shared" si="1"/>
        <v>0</v>
      </c>
      <c r="F16" s="452">
        <f>SUM(F8:F15)</f>
        <v>0</v>
      </c>
      <c r="G16" s="452">
        <f>SUM(G8:G15)</f>
        <v>0</v>
      </c>
      <c r="H16" s="452">
        <f t="shared" si="1"/>
        <v>0</v>
      </c>
      <c r="I16" s="452">
        <f>SUM(I8:I15)</f>
        <v>0</v>
      </c>
      <c r="J16" s="452">
        <f t="shared" si="1"/>
        <v>0</v>
      </c>
      <c r="K16" s="452">
        <f t="shared" si="1"/>
        <v>0</v>
      </c>
      <c r="L16" s="452">
        <f t="shared" si="1"/>
        <v>0</v>
      </c>
      <c r="M16" s="452">
        <f t="shared" si="0"/>
        <v>0</v>
      </c>
    </row>
    <row r="17" spans="1:13" ht="18" customHeight="1">
      <c r="A17" s="448"/>
      <c r="B17" s="452"/>
      <c r="C17" s="452"/>
      <c r="D17" s="452"/>
      <c r="E17" s="452"/>
      <c r="F17" s="452"/>
      <c r="G17" s="452"/>
      <c r="H17" s="452"/>
      <c r="I17" s="452"/>
      <c r="J17" s="452"/>
      <c r="K17" s="452"/>
      <c r="L17" s="452"/>
      <c r="M17" s="452"/>
    </row>
    <row r="18" spans="1:13" ht="18" customHeight="1">
      <c r="A18" s="449" t="s">
        <v>58</v>
      </c>
      <c r="B18" s="450"/>
      <c r="C18" s="450"/>
      <c r="D18" s="450"/>
      <c r="E18" s="450"/>
      <c r="F18" s="451"/>
      <c r="G18" s="451"/>
      <c r="H18" s="451"/>
      <c r="I18" s="451"/>
      <c r="J18" s="451"/>
      <c r="K18" s="451"/>
      <c r="L18" s="451"/>
      <c r="M18" s="452">
        <f>SUM(B18:L18)</f>
        <v>0</v>
      </c>
    </row>
    <row r="19" spans="1:13" ht="18" customHeight="1">
      <c r="A19" s="449" t="s">
        <v>59</v>
      </c>
      <c r="B19" s="450"/>
      <c r="C19" s="450"/>
      <c r="D19" s="450"/>
      <c r="E19" s="450"/>
      <c r="F19" s="451"/>
      <c r="G19" s="451"/>
      <c r="H19" s="451"/>
      <c r="I19" s="451"/>
      <c r="J19" s="451"/>
      <c r="K19" s="451"/>
      <c r="L19" s="451"/>
      <c r="M19" s="452">
        <f>SUM(B19:L19)</f>
        <v>0</v>
      </c>
    </row>
    <row r="20" spans="1:13" ht="18" customHeight="1">
      <c r="A20" s="453" t="s">
        <v>60</v>
      </c>
      <c r="B20" s="452">
        <f>SUM(B18:B19)</f>
        <v>0</v>
      </c>
      <c r="C20" s="452">
        <f>SUM(C18:C19)</f>
        <v>0</v>
      </c>
      <c r="D20" s="452">
        <f>SUM(D18:D19)</f>
        <v>0</v>
      </c>
      <c r="E20" s="452">
        <f>SUM(E18:E19)</f>
        <v>0</v>
      </c>
      <c r="F20" s="452">
        <f t="shared" ref="F20:L20" si="2">F18+F19</f>
        <v>0</v>
      </c>
      <c r="G20" s="452">
        <f t="shared" si="2"/>
        <v>0</v>
      </c>
      <c r="H20" s="452">
        <f t="shared" si="2"/>
        <v>0</v>
      </c>
      <c r="I20" s="452">
        <f>I18+I19</f>
        <v>0</v>
      </c>
      <c r="J20" s="452">
        <f t="shared" si="2"/>
        <v>0</v>
      </c>
      <c r="K20" s="452">
        <f t="shared" si="2"/>
        <v>0</v>
      </c>
      <c r="L20" s="452">
        <f t="shared" si="2"/>
        <v>0</v>
      </c>
      <c r="M20" s="452">
        <f>M18+M19</f>
        <v>0</v>
      </c>
    </row>
    <row r="21" spans="1:13" ht="18" customHeight="1">
      <c r="A21" s="453"/>
      <c r="B21" s="452"/>
      <c r="C21" s="452"/>
      <c r="D21" s="452"/>
      <c r="E21" s="452"/>
      <c r="F21" s="452"/>
      <c r="G21" s="452"/>
      <c r="H21" s="452"/>
      <c r="I21" s="452"/>
      <c r="J21" s="452"/>
      <c r="K21" s="452"/>
      <c r="L21" s="452"/>
      <c r="M21" s="452"/>
    </row>
    <row r="22" spans="1:13" ht="18" customHeight="1">
      <c r="A22" s="453" t="s">
        <v>87</v>
      </c>
      <c r="B22" s="450"/>
      <c r="C22" s="450"/>
      <c r="D22" s="450"/>
      <c r="E22" s="450"/>
      <c r="F22" s="451"/>
      <c r="G22" s="451"/>
      <c r="H22" s="451"/>
      <c r="I22" s="451"/>
      <c r="J22" s="451"/>
      <c r="K22" s="451"/>
      <c r="L22" s="451"/>
      <c r="M22" s="452">
        <f>SUM(B22:L22)</f>
        <v>0</v>
      </c>
    </row>
    <row r="23" spans="1:13" ht="18" customHeight="1">
      <c r="A23" s="448" t="s">
        <v>62</v>
      </c>
      <c r="B23" s="452">
        <f>+B16+B20+B22</f>
        <v>0</v>
      </c>
      <c r="C23" s="452">
        <f>+C16+C20+C22</f>
        <v>0</v>
      </c>
      <c r="D23" s="452">
        <f>+D16+D20+D22</f>
        <v>0</v>
      </c>
      <c r="E23" s="452">
        <f>+E16+E20+E22</f>
        <v>0</v>
      </c>
      <c r="F23" s="452">
        <f t="shared" ref="F23:L23" si="3">F16+F20+F22</f>
        <v>0</v>
      </c>
      <c r="G23" s="452">
        <f t="shared" si="3"/>
        <v>0</v>
      </c>
      <c r="H23" s="452">
        <f t="shared" si="3"/>
        <v>0</v>
      </c>
      <c r="I23" s="452">
        <f>I16+I20+I22</f>
        <v>0</v>
      </c>
      <c r="J23" s="452">
        <f t="shared" si="3"/>
        <v>0</v>
      </c>
      <c r="K23" s="452">
        <f t="shared" si="3"/>
        <v>0</v>
      </c>
      <c r="L23" s="452">
        <f t="shared" si="3"/>
        <v>0</v>
      </c>
      <c r="M23" s="452">
        <f>+M16+M20+M22</f>
        <v>0</v>
      </c>
    </row>
    <row r="24" spans="1:13">
      <c r="A24" s="446"/>
      <c r="B24" s="454"/>
      <c r="C24" s="454"/>
      <c r="D24" s="454"/>
      <c r="E24" s="454"/>
      <c r="F24" s="454"/>
      <c r="G24" s="454"/>
      <c r="H24" s="454"/>
      <c r="I24" s="454"/>
      <c r="J24" s="454"/>
      <c r="K24" s="454"/>
      <c r="L24" s="454"/>
      <c r="M24" s="454"/>
    </row>
    <row r="25" spans="1:13">
      <c r="A25" s="449" t="s">
        <v>88</v>
      </c>
      <c r="B25" s="526">
        <v>0.3</v>
      </c>
      <c r="C25" s="526">
        <v>0.3</v>
      </c>
      <c r="D25" s="526">
        <v>0.3</v>
      </c>
      <c r="E25" s="526">
        <v>0.3</v>
      </c>
      <c r="F25" s="526">
        <v>0.3</v>
      </c>
      <c r="G25" s="526">
        <v>0.3</v>
      </c>
      <c r="H25" s="526">
        <v>0.3</v>
      </c>
      <c r="I25" s="526">
        <v>0.3</v>
      </c>
      <c r="J25" s="526">
        <v>0.3</v>
      </c>
      <c r="K25" s="526">
        <v>0.3</v>
      </c>
      <c r="L25" s="526">
        <v>0.3</v>
      </c>
      <c r="M25" s="455"/>
    </row>
    <row r="26" spans="1:13">
      <c r="A26" s="449"/>
      <c r="B26" s="456"/>
      <c r="C26" s="456"/>
      <c r="D26" s="456"/>
      <c r="E26" s="456"/>
      <c r="F26" s="456"/>
      <c r="G26" s="456"/>
      <c r="H26" s="456"/>
      <c r="I26" s="456"/>
      <c r="J26" s="456"/>
      <c r="K26" s="456"/>
      <c r="L26" s="456"/>
      <c r="M26" s="454"/>
    </row>
    <row r="27" spans="1:13">
      <c r="A27" s="457" t="s">
        <v>16</v>
      </c>
      <c r="B27" s="458">
        <f>B23-B28</f>
        <v>0</v>
      </c>
      <c r="C27" s="458">
        <f>C23-C28</f>
        <v>0</v>
      </c>
      <c r="D27" s="458">
        <f>D23-D28</f>
        <v>0</v>
      </c>
      <c r="E27" s="458">
        <f>E23-E28</f>
        <v>0</v>
      </c>
      <c r="F27" s="458">
        <f t="shared" ref="F27:L27" si="4">F23-F28</f>
        <v>0</v>
      </c>
      <c r="G27" s="458">
        <f t="shared" si="4"/>
        <v>0</v>
      </c>
      <c r="H27" s="458">
        <f t="shared" si="4"/>
        <v>0</v>
      </c>
      <c r="I27" s="458">
        <f>I23-I28</f>
        <v>0</v>
      </c>
      <c r="J27" s="458">
        <f t="shared" si="4"/>
        <v>0</v>
      </c>
      <c r="K27" s="458">
        <f t="shared" si="4"/>
        <v>0</v>
      </c>
      <c r="L27" s="458">
        <f t="shared" si="4"/>
        <v>0</v>
      </c>
      <c r="M27" s="452">
        <f>SUM(B27:L27)</f>
        <v>0</v>
      </c>
    </row>
    <row r="28" spans="1:13">
      <c r="A28" s="457" t="s">
        <v>89</v>
      </c>
      <c r="B28" s="458">
        <f>+B25*B23</f>
        <v>0</v>
      </c>
      <c r="C28" s="458">
        <f>+C25*C23</f>
        <v>0</v>
      </c>
      <c r="D28" s="458">
        <f>+D25*D23</f>
        <v>0</v>
      </c>
      <c r="E28" s="458">
        <f>+E25*E23</f>
        <v>0</v>
      </c>
      <c r="F28" s="458">
        <f>+F25*F23</f>
        <v>0</v>
      </c>
      <c r="G28" s="458">
        <f t="shared" ref="G28:L28" si="5">+G25*G23</f>
        <v>0</v>
      </c>
      <c r="H28" s="458">
        <f t="shared" si="5"/>
        <v>0</v>
      </c>
      <c r="I28" s="458">
        <f>+I25*I23</f>
        <v>0</v>
      </c>
      <c r="J28" s="458">
        <f t="shared" si="5"/>
        <v>0</v>
      </c>
      <c r="K28" s="458">
        <f t="shared" si="5"/>
        <v>0</v>
      </c>
      <c r="L28" s="458">
        <f t="shared" si="5"/>
        <v>0</v>
      </c>
      <c r="M28" s="452">
        <f>SUM(B28:L28)</f>
        <v>0</v>
      </c>
    </row>
    <row r="29" spans="1:13">
      <c r="A29" s="459"/>
      <c r="B29" s="460"/>
      <c r="C29" s="460"/>
      <c r="D29" s="460"/>
      <c r="E29" s="460"/>
      <c r="F29" s="460"/>
      <c r="G29" s="460"/>
      <c r="H29" s="460"/>
      <c r="I29" s="460"/>
      <c r="J29" s="460"/>
      <c r="K29" s="460"/>
      <c r="L29" s="460"/>
      <c r="M29" s="460"/>
    </row>
    <row r="30" spans="1:13">
      <c r="A30" s="459" t="s">
        <v>130</v>
      </c>
      <c r="B30" s="459"/>
      <c r="C30" s="459"/>
      <c r="D30" s="459"/>
      <c r="E30" s="459"/>
      <c r="F30" s="459"/>
      <c r="G30" s="459"/>
      <c r="H30" s="459"/>
      <c r="I30" s="459"/>
      <c r="J30" s="459"/>
      <c r="K30" s="459"/>
      <c r="L30" s="459"/>
      <c r="M30" s="459"/>
    </row>
    <row r="31" spans="1:13">
      <c r="A31" s="461" t="s">
        <v>91</v>
      </c>
      <c r="B31" s="459"/>
      <c r="C31" s="459"/>
      <c r="D31" s="459"/>
      <c r="E31" s="459"/>
      <c r="F31" s="459"/>
      <c r="G31" s="459"/>
      <c r="H31" s="459"/>
      <c r="I31" s="459"/>
      <c r="J31" s="459"/>
      <c r="K31" s="459"/>
      <c r="L31" s="459"/>
      <c r="M31" s="459"/>
    </row>
  </sheetData>
  <customSheetViews>
    <customSheetView guid="{BCC6E250-BE62-4BDD-B690-C1A625D8B144}" showPageBreaks="1" fitToPage="1" view="pageBreakPreview" showRuler="0" topLeftCell="D13">
      <selection activeCell="I26" sqref="I26"/>
      <pageMargins left="0.32" right="0.35" top="1.5" bottom="1" header="0.5" footer="0.5"/>
      <printOptions horizontalCentered="1"/>
      <pageSetup scale="64" firstPageNumber="30" orientation="landscape" useFirstPageNumber="1" horizontalDpi="300" verticalDpi="300" r:id="rId1"/>
      <headerFooter alignWithMargins="0">
        <oddHeader>&amp;C&amp;"Garamond,Bold"&amp;14
&amp;16Attachment H-1C
Management Fees By Asset
Option Year 1&amp;R&amp;"Garamond,Regular"City of Houstone
Operations and Maintenance RFP</oddHeader>
        <oddFooter>&amp;C&amp;"Garamond,Regular"&amp;9
&amp;R&amp;"Garamond,Regular"&amp;9
Page 21</oddFooter>
      </headerFooter>
    </customSheetView>
  </customSheetViews>
  <mergeCells count="1">
    <mergeCell ref="A1:A2"/>
  </mergeCells>
  <phoneticPr fontId="0" type="noConversion"/>
  <printOptions horizontalCentered="1"/>
  <pageMargins left="0.32" right="0.35" top="1.5" bottom="1" header="0.5" footer="0.5"/>
  <pageSetup paperSize="5" scale="73" firstPageNumber="30" orientation="landscape" useFirstPageNumber="1" horizontalDpi="300" verticalDpi="300" r:id="rId2"/>
  <headerFooter alignWithMargins="0">
    <oddHeader>&amp;C&amp;"Garamond,Bold"&amp;16
Attachment H-1C
Management Fees By Asset
Option Year 1&amp;R&amp;9Houston First Corporation
Operations and Maintenance RFP</oddHeader>
    <oddFooter>&amp;C&amp;"Garamond,Regular"&amp;9
&amp;R&amp;9Page 29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view="pageLayout" zoomScaleNormal="100" zoomScaleSheetLayoutView="100" workbookViewId="0">
      <selection activeCell="A7" sqref="A7"/>
    </sheetView>
  </sheetViews>
  <sheetFormatPr defaultColWidth="11.7109375" defaultRowHeight="12.75"/>
  <cols>
    <col min="1" max="1" width="41.28515625" style="166" customWidth="1"/>
    <col min="2" max="8" width="11.7109375" style="166"/>
    <col min="9" max="10" width="16.42578125" style="166" customWidth="1"/>
    <col min="11" max="16384" width="11.7109375" style="166"/>
  </cols>
  <sheetData>
    <row r="1" spans="1:10" ht="45">
      <c r="A1" s="200" t="s">
        <v>40</v>
      </c>
      <c r="B1" s="200" t="s">
        <v>41</v>
      </c>
      <c r="C1" s="201" t="s">
        <v>42</v>
      </c>
      <c r="D1" s="201"/>
      <c r="E1" s="200" t="s">
        <v>43</v>
      </c>
      <c r="F1" s="200" t="s">
        <v>44</v>
      </c>
      <c r="G1" s="200" t="s">
        <v>45</v>
      </c>
      <c r="H1" s="200" t="s">
        <v>46</v>
      </c>
      <c r="I1" s="200" t="s">
        <v>47</v>
      </c>
      <c r="J1" s="200" t="s">
        <v>102</v>
      </c>
    </row>
    <row r="2" spans="1:10">
      <c r="A2" s="178"/>
      <c r="B2" s="178"/>
      <c r="C2" s="202" t="s">
        <v>48</v>
      </c>
      <c r="D2" s="202" t="s">
        <v>49</v>
      </c>
      <c r="E2" s="178"/>
      <c r="F2" s="178"/>
      <c r="G2" s="190"/>
      <c r="H2" s="190"/>
      <c r="I2" s="191"/>
      <c r="J2" s="192"/>
    </row>
    <row r="3" spans="1:10" ht="14.25">
      <c r="A3" s="196"/>
      <c r="B3" s="197"/>
      <c r="C3" s="197"/>
      <c r="D3" s="197"/>
      <c r="E3" s="197"/>
      <c r="F3" s="197"/>
      <c r="G3" s="198"/>
      <c r="H3" s="198"/>
      <c r="I3" s="199"/>
      <c r="J3" s="131"/>
    </row>
    <row r="4" spans="1:10" ht="14.25">
      <c r="A4" s="167" t="s">
        <v>179</v>
      </c>
      <c r="B4" s="168"/>
      <c r="C4" s="168"/>
      <c r="D4" s="168"/>
      <c r="E4" s="168"/>
      <c r="F4" s="168"/>
      <c r="G4" s="180"/>
      <c r="H4" s="181"/>
      <c r="I4" s="182">
        <f>+E4*(1+F4+G4+H4)</f>
        <v>0</v>
      </c>
      <c r="J4" s="183">
        <f>I4*B4</f>
        <v>0</v>
      </c>
    </row>
    <row r="5" spans="1:10" ht="15">
      <c r="A5" s="530" t="s">
        <v>180</v>
      </c>
      <c r="B5" s="169"/>
      <c r="C5" s="169"/>
      <c r="D5" s="169"/>
      <c r="E5" s="169"/>
      <c r="F5" s="169"/>
      <c r="G5" s="184"/>
      <c r="H5" s="185"/>
      <c r="I5" s="182">
        <f>+E5*(1+F5+G5+H5)</f>
        <v>0</v>
      </c>
      <c r="J5" s="183">
        <f>I5*B5</f>
        <v>0</v>
      </c>
    </row>
    <row r="6" spans="1:10" ht="14.25">
      <c r="A6" s="170"/>
      <c r="B6" s="169"/>
      <c r="C6" s="169"/>
      <c r="D6" s="169"/>
      <c r="E6" s="169"/>
      <c r="F6" s="169"/>
      <c r="G6" s="184"/>
      <c r="H6" s="185"/>
      <c r="I6" s="182">
        <f>+E6*(1+F6+G6+H6)</f>
        <v>0</v>
      </c>
      <c r="J6" s="186">
        <f>I6*B6</f>
        <v>0</v>
      </c>
    </row>
    <row r="7" spans="1:10" ht="14.25">
      <c r="A7" s="170"/>
      <c r="B7" s="169"/>
      <c r="C7" s="169"/>
      <c r="D7" s="169"/>
      <c r="E7" s="169"/>
      <c r="F7" s="169"/>
      <c r="G7" s="184"/>
      <c r="H7" s="184"/>
      <c r="I7" s="182">
        <f>+E7*(1+F7+G7+H7)</f>
        <v>0</v>
      </c>
      <c r="J7" s="132">
        <f>I7*B7</f>
        <v>0</v>
      </c>
    </row>
    <row r="8" spans="1:10" ht="14.25">
      <c r="A8" s="170"/>
      <c r="B8" s="169"/>
      <c r="C8" s="169"/>
      <c r="D8" s="169"/>
      <c r="E8" s="169"/>
      <c r="F8" s="169"/>
      <c r="G8" s="184"/>
      <c r="H8" s="184"/>
      <c r="I8" s="182">
        <f>+E8*(1+F8+G8+H8)</f>
        <v>0</v>
      </c>
      <c r="J8" s="132">
        <f>I8*B8</f>
        <v>0</v>
      </c>
    </row>
    <row r="9" spans="1:10" ht="15">
      <c r="A9" s="171" t="s">
        <v>150</v>
      </c>
      <c r="B9" s="172">
        <f>SUM(B4:B8)</f>
        <v>0</v>
      </c>
      <c r="C9" s="172"/>
      <c r="D9" s="172"/>
      <c r="E9" s="172"/>
      <c r="F9" s="172"/>
      <c r="G9" s="187"/>
      <c r="H9" s="187"/>
      <c r="I9" s="133">
        <f>IF(J9&gt;0,J9/B9,0)</f>
        <v>0</v>
      </c>
      <c r="J9" s="134">
        <f>SUM(J4:J8)</f>
        <v>0</v>
      </c>
    </row>
    <row r="10" spans="1:10" ht="14.25">
      <c r="A10" s="173"/>
      <c r="B10" s="173"/>
      <c r="C10" s="173"/>
      <c r="D10" s="173"/>
      <c r="E10" s="173"/>
      <c r="F10" s="173"/>
      <c r="G10" s="188"/>
      <c r="H10" s="188"/>
      <c r="I10" s="182"/>
      <c r="J10" s="132"/>
    </row>
    <row r="11" spans="1:10" ht="14.25">
      <c r="A11" s="175"/>
      <c r="B11" s="169"/>
      <c r="C11" s="169"/>
      <c r="D11" s="169"/>
      <c r="E11" s="169"/>
      <c r="F11" s="169"/>
      <c r="G11" s="184"/>
      <c r="H11" s="184"/>
      <c r="I11" s="182">
        <f>+E11*(1+F11+G11+H11)</f>
        <v>0</v>
      </c>
      <c r="J11" s="132">
        <f>I11*B11</f>
        <v>0</v>
      </c>
    </row>
    <row r="12" spans="1:10" ht="14.25">
      <c r="A12" s="174" t="s">
        <v>136</v>
      </c>
      <c r="B12" s="169"/>
      <c r="C12" s="169"/>
      <c r="D12" s="169"/>
      <c r="E12" s="169"/>
      <c r="F12" s="169"/>
      <c r="G12" s="184"/>
      <c r="H12" s="184"/>
      <c r="I12" s="182">
        <f>+E12*(1+F12+G12+H12)</f>
        <v>0</v>
      </c>
      <c r="J12" s="132">
        <f>I12*B12</f>
        <v>0</v>
      </c>
    </row>
    <row r="13" spans="1:10" ht="14.25">
      <c r="A13" s="175"/>
      <c r="B13" s="169"/>
      <c r="C13" s="169"/>
      <c r="D13" s="169"/>
      <c r="E13" s="169"/>
      <c r="F13" s="169"/>
      <c r="G13" s="184"/>
      <c r="H13" s="184"/>
      <c r="I13" s="182">
        <f>+E13*(1+F13+G13+H13)</f>
        <v>0</v>
      </c>
      <c r="J13" s="132">
        <f>I13*B13</f>
        <v>0</v>
      </c>
    </row>
    <row r="14" spans="1:10" ht="14.25">
      <c r="A14" s="175"/>
      <c r="B14" s="169"/>
      <c r="C14" s="169"/>
      <c r="D14" s="169"/>
      <c r="E14" s="169"/>
      <c r="F14" s="169"/>
      <c r="G14" s="184"/>
      <c r="H14" s="184"/>
      <c r="I14" s="182">
        <f>+E14*(1+F14+G14+H14)</f>
        <v>0</v>
      </c>
      <c r="J14" s="132">
        <f>I14*B14</f>
        <v>0</v>
      </c>
    </row>
    <row r="15" spans="1:10" ht="15">
      <c r="A15" s="176" t="s">
        <v>151</v>
      </c>
      <c r="B15" s="177">
        <f>SUM(B11:B14)</f>
        <v>0</v>
      </c>
      <c r="C15" s="177"/>
      <c r="D15" s="177"/>
      <c r="E15" s="177"/>
      <c r="F15" s="177"/>
      <c r="G15" s="189"/>
      <c r="H15" s="189"/>
      <c r="I15" s="133">
        <f>IF(J15&gt;0,J15/B15,0)</f>
        <v>0</v>
      </c>
      <c r="J15" s="135">
        <f>SUM(J11:J14)</f>
        <v>0</v>
      </c>
    </row>
    <row r="16" spans="1:10">
      <c r="A16" s="178"/>
      <c r="B16" s="178"/>
      <c r="C16" s="178"/>
      <c r="D16" s="178"/>
      <c r="E16" s="178"/>
      <c r="F16" s="178"/>
      <c r="G16" s="190"/>
      <c r="H16" s="190"/>
      <c r="I16" s="191"/>
      <c r="J16" s="192"/>
    </row>
    <row r="17" spans="1:10" ht="14.25">
      <c r="A17" s="170"/>
      <c r="B17" s="169"/>
      <c r="C17" s="169"/>
      <c r="D17" s="169"/>
      <c r="E17" s="169"/>
      <c r="F17" s="169"/>
      <c r="G17" s="184"/>
      <c r="H17" s="184"/>
      <c r="I17" s="182">
        <f>+E17*(1+F17+G17+H17)</f>
        <v>0</v>
      </c>
      <c r="J17" s="132">
        <f>I17*B17</f>
        <v>0</v>
      </c>
    </row>
    <row r="18" spans="1:10" ht="14.25">
      <c r="A18" s="175"/>
      <c r="B18" s="169"/>
      <c r="C18" s="169"/>
      <c r="D18" s="169"/>
      <c r="E18" s="169"/>
      <c r="F18" s="169"/>
      <c r="G18" s="184"/>
      <c r="H18" s="184"/>
      <c r="I18" s="182">
        <f>+E18*(1+F18+G18+H18)</f>
        <v>0</v>
      </c>
      <c r="J18" s="132">
        <f>I18*B18</f>
        <v>0</v>
      </c>
    </row>
    <row r="19" spans="1:10" ht="14.25">
      <c r="A19" s="170"/>
      <c r="B19" s="169"/>
      <c r="C19" s="169"/>
      <c r="D19" s="169"/>
      <c r="E19" s="169"/>
      <c r="F19" s="169"/>
      <c r="G19" s="184"/>
      <c r="H19" s="184"/>
      <c r="I19" s="182">
        <f>+E19*(1+F19+G19+H19)</f>
        <v>0</v>
      </c>
      <c r="J19" s="132">
        <f>I19*B19</f>
        <v>0</v>
      </c>
    </row>
    <row r="20" spans="1:10" ht="14.25">
      <c r="A20" s="175"/>
      <c r="B20" s="169"/>
      <c r="C20" s="169"/>
      <c r="D20" s="169"/>
      <c r="E20" s="169"/>
      <c r="F20" s="169"/>
      <c r="G20" s="184"/>
      <c r="H20" s="184"/>
      <c r="I20" s="182">
        <f>+E20*(1+F20+G20+H20)</f>
        <v>0</v>
      </c>
      <c r="J20" s="132">
        <f>I20*B20</f>
        <v>0</v>
      </c>
    </row>
    <row r="21" spans="1:10" ht="14.25">
      <c r="A21" s="175"/>
      <c r="B21" s="169"/>
      <c r="C21" s="169"/>
      <c r="D21" s="169"/>
      <c r="E21" s="169"/>
      <c r="F21" s="169"/>
      <c r="G21" s="184"/>
      <c r="H21" s="184"/>
      <c r="I21" s="182">
        <f>+E21*(1+F21+G21+H21)</f>
        <v>0</v>
      </c>
      <c r="J21" s="132">
        <f>I21*B21</f>
        <v>0</v>
      </c>
    </row>
    <row r="22" spans="1:10" ht="15">
      <c r="A22" s="179" t="s">
        <v>148</v>
      </c>
      <c r="B22" s="177">
        <f>SUM(B17:B21)</f>
        <v>0</v>
      </c>
      <c r="C22" s="177"/>
      <c r="D22" s="177"/>
      <c r="E22" s="177"/>
      <c r="F22" s="177"/>
      <c r="G22" s="189"/>
      <c r="H22" s="189"/>
      <c r="I22" s="133">
        <f>IF(J22&gt;0,J22/B22,0)</f>
        <v>0</v>
      </c>
      <c r="J22" s="135">
        <f>SUM(J17:J21)</f>
        <v>0</v>
      </c>
    </row>
    <row r="23" spans="1:10">
      <c r="A23" s="173"/>
      <c r="B23" s="173"/>
      <c r="C23" s="173"/>
      <c r="D23" s="173"/>
      <c r="E23" s="173"/>
      <c r="F23" s="173"/>
      <c r="G23" s="188"/>
      <c r="H23" s="188"/>
      <c r="I23" s="193"/>
      <c r="J23" s="194"/>
    </row>
    <row r="24" spans="1:10" ht="15">
      <c r="A24" s="176" t="s">
        <v>104</v>
      </c>
      <c r="B24" s="177">
        <f>B9+B15+B22</f>
        <v>0</v>
      </c>
      <c r="C24" s="177"/>
      <c r="D24" s="177"/>
      <c r="E24" s="177"/>
      <c r="F24" s="177"/>
      <c r="G24" s="189"/>
      <c r="H24" s="189"/>
      <c r="I24" s="195"/>
      <c r="J24" s="136">
        <f>J9+J15+J22</f>
        <v>0</v>
      </c>
    </row>
  </sheetData>
  <printOptions horizontalCentered="1" headings="1" gridLines="1"/>
  <pageMargins left="0.7" right="0.7" top="1.5" bottom="0.75" header="0.3" footer="0.3"/>
  <pageSetup scale="78" orientation="landscape" horizontalDpi="4294967292" verticalDpi="4294967292" r:id="rId1"/>
  <headerFooter>
    <oddHeader>&amp;C&amp;"Garamond,Bold"&amp;16
Attachment H 1-A
Staffing Plan
Convention District Garage</oddHeader>
    <oddFooter>&amp;R&amp;9Page 3</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R31"/>
  <sheetViews>
    <sheetView view="pageLayout" zoomScaleNormal="75" zoomScaleSheetLayoutView="100" workbookViewId="0">
      <selection sqref="A1:M2"/>
    </sheetView>
  </sheetViews>
  <sheetFormatPr defaultRowHeight="15"/>
  <cols>
    <col min="1" max="1" width="43" style="35" customWidth="1"/>
    <col min="2" max="13" width="14.7109375" style="35" customWidth="1"/>
    <col min="14" max="14" width="13" style="35" customWidth="1"/>
    <col min="15" max="15" width="14.85546875" style="35" customWidth="1"/>
    <col min="16" max="16" width="12.28515625" style="35" customWidth="1"/>
    <col min="17" max="17" width="11.28515625" style="35" customWidth="1"/>
    <col min="18" max="18" width="14.7109375" style="35" customWidth="1"/>
    <col min="19" max="16384" width="9.140625" style="35"/>
  </cols>
  <sheetData>
    <row r="1" spans="1:18" ht="75">
      <c r="A1" s="544" t="s">
        <v>169</v>
      </c>
      <c r="B1" s="463" t="s">
        <v>177</v>
      </c>
      <c r="C1" s="463" t="s">
        <v>176</v>
      </c>
      <c r="D1" s="463" t="s">
        <v>172</v>
      </c>
      <c r="E1" s="463" t="s">
        <v>142</v>
      </c>
      <c r="F1" s="463" t="s">
        <v>138</v>
      </c>
      <c r="G1" s="463" t="s">
        <v>166</v>
      </c>
      <c r="H1" s="463" t="s">
        <v>183</v>
      </c>
      <c r="I1" s="463" t="s">
        <v>146</v>
      </c>
      <c r="J1" s="463" t="s">
        <v>167</v>
      </c>
      <c r="K1" s="463" t="s">
        <v>170</v>
      </c>
      <c r="L1" s="463" t="s">
        <v>140</v>
      </c>
      <c r="M1" s="464" t="s">
        <v>168</v>
      </c>
    </row>
    <row r="2" spans="1:18">
      <c r="A2" s="545"/>
      <c r="B2" s="466">
        <v>0.45</v>
      </c>
      <c r="C2" s="466">
        <v>3.0000000000000001E-3</v>
      </c>
      <c r="D2" s="466">
        <v>2.8000000000000001E-2</v>
      </c>
      <c r="E2" s="465">
        <v>0.16</v>
      </c>
      <c r="F2" s="466">
        <v>0.115</v>
      </c>
      <c r="G2" s="466">
        <v>9.7000000000000003E-2</v>
      </c>
      <c r="H2" s="466">
        <v>7.8E-2</v>
      </c>
      <c r="I2" s="466">
        <v>2.9000000000000001E-2</v>
      </c>
      <c r="J2" s="466">
        <v>1.9E-2</v>
      </c>
      <c r="K2" s="466">
        <v>1.2E-2</v>
      </c>
      <c r="L2" s="466">
        <v>8.9999999999999993E-3</v>
      </c>
      <c r="M2" s="465">
        <f>SUM(B2:L2)</f>
        <v>1</v>
      </c>
    </row>
    <row r="3" spans="1:18">
      <c r="A3" s="462"/>
      <c r="B3" s="467"/>
      <c r="C3" s="467"/>
      <c r="D3" s="467"/>
      <c r="E3" s="467"/>
      <c r="F3" s="468"/>
      <c r="G3" s="468"/>
      <c r="H3" s="468"/>
      <c r="I3" s="468"/>
      <c r="J3" s="468"/>
      <c r="K3" s="468"/>
      <c r="L3" s="468"/>
      <c r="M3" s="467"/>
    </row>
    <row r="4" spans="1:18" s="33" customFormat="1" ht="45" customHeight="1">
      <c r="A4" s="445"/>
      <c r="B4" s="445" t="s">
        <v>103</v>
      </c>
      <c r="C4" s="445" t="s">
        <v>176</v>
      </c>
      <c r="D4" s="445" t="s">
        <v>172</v>
      </c>
      <c r="E4" s="445" t="s">
        <v>142</v>
      </c>
      <c r="F4" s="445" t="s">
        <v>138</v>
      </c>
      <c r="G4" s="445" t="s">
        <v>166</v>
      </c>
      <c r="H4" s="445" t="s">
        <v>171</v>
      </c>
      <c r="I4" s="445" t="s">
        <v>146</v>
      </c>
      <c r="J4" s="445" t="s">
        <v>139</v>
      </c>
      <c r="K4" s="445" t="s">
        <v>170</v>
      </c>
      <c r="L4" s="445" t="s">
        <v>140</v>
      </c>
      <c r="M4" s="445" t="s">
        <v>66</v>
      </c>
      <c r="O4" s="34"/>
      <c r="P4" s="34"/>
      <c r="Q4" s="34"/>
    </row>
    <row r="5" spans="1:18">
      <c r="A5" s="446"/>
      <c r="B5" s="447" t="s">
        <v>79</v>
      </c>
      <c r="C5" s="447" t="s">
        <v>79</v>
      </c>
      <c r="D5" s="447" t="s">
        <v>79</v>
      </c>
      <c r="E5" s="447" t="s">
        <v>79</v>
      </c>
      <c r="F5" s="447" t="s">
        <v>79</v>
      </c>
      <c r="G5" s="447" t="s">
        <v>79</v>
      </c>
      <c r="H5" s="447" t="s">
        <v>79</v>
      </c>
      <c r="I5" s="447" t="s">
        <v>79</v>
      </c>
      <c r="J5" s="447" t="s">
        <v>79</v>
      </c>
      <c r="K5" s="447" t="s">
        <v>79</v>
      </c>
      <c r="L5" s="447" t="s">
        <v>79</v>
      </c>
      <c r="M5" s="447" t="s">
        <v>79</v>
      </c>
      <c r="O5" s="36"/>
      <c r="P5" s="36"/>
      <c r="Q5" s="36"/>
    </row>
    <row r="6" spans="1:18">
      <c r="A6" s="448" t="s">
        <v>86</v>
      </c>
      <c r="B6" s="446"/>
      <c r="C6" s="446"/>
      <c r="D6" s="446"/>
      <c r="E6" s="446"/>
      <c r="F6" s="446"/>
      <c r="G6" s="446"/>
      <c r="H6" s="446"/>
      <c r="I6" s="446"/>
      <c r="J6" s="446"/>
      <c r="K6" s="446"/>
      <c r="L6" s="446"/>
      <c r="M6" s="446"/>
      <c r="O6" s="38"/>
      <c r="P6" s="38"/>
      <c r="Q6" s="38"/>
    </row>
    <row r="7" spans="1:18">
      <c r="A7" s="448"/>
      <c r="B7" s="446"/>
      <c r="C7" s="446"/>
      <c r="D7" s="446"/>
      <c r="E7" s="446"/>
      <c r="F7" s="446"/>
      <c r="G7" s="446"/>
      <c r="H7" s="446"/>
      <c r="I7" s="446"/>
      <c r="J7" s="446"/>
      <c r="K7" s="446"/>
      <c r="L7" s="446"/>
      <c r="M7" s="446"/>
      <c r="O7" s="38"/>
      <c r="P7" s="38"/>
      <c r="Q7" s="38"/>
    </row>
    <row r="8" spans="1:18" ht="18" customHeight="1">
      <c r="A8" s="449" t="s">
        <v>50</v>
      </c>
      <c r="B8" s="450"/>
      <c r="C8" s="450"/>
      <c r="D8" s="450"/>
      <c r="E8" s="450"/>
      <c r="F8" s="451"/>
      <c r="G8" s="451"/>
      <c r="H8" s="451"/>
      <c r="I8" s="451"/>
      <c r="J8" s="451"/>
      <c r="K8" s="451"/>
      <c r="L8" s="451"/>
      <c r="M8" s="452">
        <f t="shared" ref="M8:M16" si="0">SUM(B8:L8)</f>
        <v>0</v>
      </c>
      <c r="O8" s="39"/>
      <c r="P8" s="39"/>
      <c r="Q8" s="39"/>
    </row>
    <row r="9" spans="1:18" ht="18" customHeight="1">
      <c r="A9" s="449" t="s">
        <v>51</v>
      </c>
      <c r="B9" s="450"/>
      <c r="C9" s="450"/>
      <c r="D9" s="450"/>
      <c r="E9" s="450"/>
      <c r="F9" s="451"/>
      <c r="G9" s="451"/>
      <c r="H9" s="451"/>
      <c r="I9" s="451"/>
      <c r="J9" s="451"/>
      <c r="K9" s="451"/>
      <c r="L9" s="451"/>
      <c r="M9" s="452">
        <f t="shared" si="0"/>
        <v>0</v>
      </c>
      <c r="O9" s="39"/>
      <c r="P9" s="39"/>
      <c r="Q9" s="39"/>
    </row>
    <row r="10" spans="1:18" ht="18" customHeight="1">
      <c r="A10" s="449" t="s">
        <v>52</v>
      </c>
      <c r="B10" s="450"/>
      <c r="C10" s="450"/>
      <c r="D10" s="450"/>
      <c r="E10" s="450"/>
      <c r="F10" s="451"/>
      <c r="G10" s="451"/>
      <c r="H10" s="451"/>
      <c r="I10" s="451"/>
      <c r="J10" s="451"/>
      <c r="K10" s="451"/>
      <c r="L10" s="451"/>
      <c r="M10" s="452">
        <f t="shared" si="0"/>
        <v>0</v>
      </c>
      <c r="O10" s="39"/>
      <c r="P10" s="39"/>
      <c r="Q10" s="39"/>
    </row>
    <row r="11" spans="1:18" ht="18" customHeight="1">
      <c r="A11" s="449" t="s">
        <v>53</v>
      </c>
      <c r="B11" s="450"/>
      <c r="C11" s="450"/>
      <c r="D11" s="450"/>
      <c r="E11" s="450"/>
      <c r="F11" s="451"/>
      <c r="G11" s="451"/>
      <c r="H11" s="451"/>
      <c r="I11" s="451"/>
      <c r="J11" s="451"/>
      <c r="K11" s="451"/>
      <c r="L11" s="451"/>
      <c r="M11" s="452">
        <f t="shared" si="0"/>
        <v>0</v>
      </c>
      <c r="O11" s="40"/>
      <c r="P11" s="40"/>
      <c r="Q11" s="40"/>
    </row>
    <row r="12" spans="1:18" s="37" customFormat="1" ht="18" customHeight="1">
      <c r="A12" s="449" t="s">
        <v>54</v>
      </c>
      <c r="B12" s="450"/>
      <c r="C12" s="450"/>
      <c r="D12" s="450"/>
      <c r="E12" s="450"/>
      <c r="F12" s="451"/>
      <c r="G12" s="451"/>
      <c r="H12" s="451"/>
      <c r="I12" s="451"/>
      <c r="J12" s="451"/>
      <c r="K12" s="451"/>
      <c r="L12" s="451"/>
      <c r="M12" s="452">
        <f t="shared" si="0"/>
        <v>0</v>
      </c>
      <c r="O12" s="41"/>
      <c r="P12" s="41"/>
      <c r="Q12" s="41"/>
    </row>
    <row r="13" spans="1:18" s="37" customFormat="1" ht="18" customHeight="1">
      <c r="A13" s="449" t="s">
        <v>129</v>
      </c>
      <c r="B13" s="450"/>
      <c r="C13" s="450"/>
      <c r="D13" s="450"/>
      <c r="E13" s="450"/>
      <c r="F13" s="451"/>
      <c r="G13" s="451"/>
      <c r="H13" s="451"/>
      <c r="I13" s="451"/>
      <c r="J13" s="451"/>
      <c r="K13" s="451"/>
      <c r="L13" s="451"/>
      <c r="M13" s="452">
        <f t="shared" si="0"/>
        <v>0</v>
      </c>
      <c r="O13" s="41"/>
      <c r="P13" s="41"/>
      <c r="Q13" s="41"/>
    </row>
    <row r="14" spans="1:18" ht="18" customHeight="1">
      <c r="A14" s="449" t="s">
        <v>55</v>
      </c>
      <c r="B14" s="450"/>
      <c r="C14" s="450"/>
      <c r="D14" s="450"/>
      <c r="E14" s="450"/>
      <c r="F14" s="451"/>
      <c r="G14" s="451"/>
      <c r="H14" s="451"/>
      <c r="I14" s="451"/>
      <c r="J14" s="451"/>
      <c r="K14" s="451"/>
      <c r="L14" s="451"/>
      <c r="M14" s="452">
        <f t="shared" si="0"/>
        <v>0</v>
      </c>
      <c r="R14" s="42"/>
    </row>
    <row r="15" spans="1:18" ht="18" customHeight="1">
      <c r="A15" s="449" t="s">
        <v>56</v>
      </c>
      <c r="B15" s="450"/>
      <c r="C15" s="450"/>
      <c r="D15" s="450"/>
      <c r="E15" s="450"/>
      <c r="F15" s="451"/>
      <c r="G15" s="451"/>
      <c r="H15" s="451"/>
      <c r="I15" s="451"/>
      <c r="J15" s="451"/>
      <c r="K15" s="451"/>
      <c r="L15" s="451"/>
      <c r="M15" s="452">
        <f t="shared" si="0"/>
        <v>0</v>
      </c>
    </row>
    <row r="16" spans="1:18" ht="18" customHeight="1">
      <c r="A16" s="448" t="s">
        <v>57</v>
      </c>
      <c r="B16" s="452">
        <f t="shared" ref="B16:L16" si="1">SUM(B8:B15)</f>
        <v>0</v>
      </c>
      <c r="C16" s="452">
        <f t="shared" si="1"/>
        <v>0</v>
      </c>
      <c r="D16" s="452">
        <f t="shared" si="1"/>
        <v>0</v>
      </c>
      <c r="E16" s="452">
        <f t="shared" si="1"/>
        <v>0</v>
      </c>
      <c r="F16" s="452">
        <f>SUM(F8:F15)</f>
        <v>0</v>
      </c>
      <c r="G16" s="452">
        <f>SUM(G8:G15)</f>
        <v>0</v>
      </c>
      <c r="H16" s="452">
        <f t="shared" si="1"/>
        <v>0</v>
      </c>
      <c r="I16" s="452">
        <f>SUM(I8:I15)</f>
        <v>0</v>
      </c>
      <c r="J16" s="452">
        <f t="shared" si="1"/>
        <v>0</v>
      </c>
      <c r="K16" s="452">
        <f t="shared" si="1"/>
        <v>0</v>
      </c>
      <c r="L16" s="452">
        <f t="shared" si="1"/>
        <v>0</v>
      </c>
      <c r="M16" s="452">
        <f t="shared" si="0"/>
        <v>0</v>
      </c>
    </row>
    <row r="17" spans="1:13" ht="18" customHeight="1">
      <c r="A17" s="448"/>
      <c r="B17" s="452"/>
      <c r="C17" s="452"/>
      <c r="D17" s="452"/>
      <c r="E17" s="452"/>
      <c r="F17" s="452"/>
      <c r="G17" s="452"/>
      <c r="H17" s="452"/>
      <c r="I17" s="452"/>
      <c r="J17" s="452"/>
      <c r="K17" s="452"/>
      <c r="L17" s="452"/>
      <c r="M17" s="452"/>
    </row>
    <row r="18" spans="1:13" ht="18" customHeight="1">
      <c r="A18" s="449" t="s">
        <v>58</v>
      </c>
      <c r="B18" s="450"/>
      <c r="C18" s="450"/>
      <c r="D18" s="450"/>
      <c r="E18" s="450"/>
      <c r="F18" s="451"/>
      <c r="G18" s="451"/>
      <c r="H18" s="451"/>
      <c r="I18" s="451"/>
      <c r="J18" s="451"/>
      <c r="K18" s="451"/>
      <c r="L18" s="451"/>
      <c r="M18" s="452">
        <f>SUM(B18:L18)</f>
        <v>0</v>
      </c>
    </row>
    <row r="19" spans="1:13" ht="18" customHeight="1">
      <c r="A19" s="449" t="s">
        <v>59</v>
      </c>
      <c r="B19" s="450"/>
      <c r="C19" s="450"/>
      <c r="D19" s="450"/>
      <c r="E19" s="450"/>
      <c r="F19" s="451"/>
      <c r="G19" s="451"/>
      <c r="H19" s="451"/>
      <c r="I19" s="451"/>
      <c r="J19" s="451"/>
      <c r="K19" s="451"/>
      <c r="L19" s="451"/>
      <c r="M19" s="452">
        <f>SUM(B19:L19)</f>
        <v>0</v>
      </c>
    </row>
    <row r="20" spans="1:13" ht="18" customHeight="1">
      <c r="A20" s="453" t="s">
        <v>60</v>
      </c>
      <c r="B20" s="452">
        <f>SUM(B18:B19)</f>
        <v>0</v>
      </c>
      <c r="C20" s="452">
        <f>SUM(C18:C19)</f>
        <v>0</v>
      </c>
      <c r="D20" s="452">
        <f>SUM(D18:D19)</f>
        <v>0</v>
      </c>
      <c r="E20" s="452">
        <f>SUM(E18:E19)</f>
        <v>0</v>
      </c>
      <c r="F20" s="452">
        <f t="shared" ref="F20:L20" si="2">F18+F19</f>
        <v>0</v>
      </c>
      <c r="G20" s="452">
        <f t="shared" si="2"/>
        <v>0</v>
      </c>
      <c r="H20" s="452">
        <f t="shared" si="2"/>
        <v>0</v>
      </c>
      <c r="I20" s="452">
        <f>I18+I19</f>
        <v>0</v>
      </c>
      <c r="J20" s="452">
        <f t="shared" si="2"/>
        <v>0</v>
      </c>
      <c r="K20" s="452">
        <f t="shared" si="2"/>
        <v>0</v>
      </c>
      <c r="L20" s="452">
        <f t="shared" si="2"/>
        <v>0</v>
      </c>
      <c r="M20" s="452">
        <f>M18+M19</f>
        <v>0</v>
      </c>
    </row>
    <row r="21" spans="1:13" ht="18" customHeight="1">
      <c r="A21" s="453"/>
      <c r="B21" s="452"/>
      <c r="C21" s="452"/>
      <c r="D21" s="452"/>
      <c r="E21" s="452"/>
      <c r="F21" s="452"/>
      <c r="G21" s="452"/>
      <c r="H21" s="452"/>
      <c r="I21" s="452"/>
      <c r="J21" s="452"/>
      <c r="K21" s="452"/>
      <c r="L21" s="452"/>
      <c r="M21" s="452"/>
    </row>
    <row r="22" spans="1:13" ht="18" customHeight="1">
      <c r="A22" s="453" t="s">
        <v>87</v>
      </c>
      <c r="B22" s="450"/>
      <c r="C22" s="450"/>
      <c r="D22" s="450"/>
      <c r="E22" s="450"/>
      <c r="F22" s="451"/>
      <c r="G22" s="451"/>
      <c r="H22" s="451"/>
      <c r="I22" s="451"/>
      <c r="J22" s="451"/>
      <c r="K22" s="451"/>
      <c r="L22" s="451"/>
      <c r="M22" s="452">
        <f>SUM(B22:L22)</f>
        <v>0</v>
      </c>
    </row>
    <row r="23" spans="1:13" ht="18" customHeight="1">
      <c r="A23" s="448" t="s">
        <v>62</v>
      </c>
      <c r="B23" s="452">
        <f>+B16+B20+B22</f>
        <v>0</v>
      </c>
      <c r="C23" s="452">
        <f>+C16+C20+C22</f>
        <v>0</v>
      </c>
      <c r="D23" s="452">
        <f>+D16+D20+D22</f>
        <v>0</v>
      </c>
      <c r="E23" s="452">
        <f>+E16+E20+E22</f>
        <v>0</v>
      </c>
      <c r="F23" s="452">
        <f t="shared" ref="F23:L23" si="3">F16+F20+F22</f>
        <v>0</v>
      </c>
      <c r="G23" s="452">
        <f t="shared" si="3"/>
        <v>0</v>
      </c>
      <c r="H23" s="452">
        <f t="shared" si="3"/>
        <v>0</v>
      </c>
      <c r="I23" s="452">
        <f>I16+I20+I22</f>
        <v>0</v>
      </c>
      <c r="J23" s="452">
        <f t="shared" si="3"/>
        <v>0</v>
      </c>
      <c r="K23" s="452">
        <f t="shared" si="3"/>
        <v>0</v>
      </c>
      <c r="L23" s="452">
        <f t="shared" si="3"/>
        <v>0</v>
      </c>
      <c r="M23" s="452">
        <f>+M16+M20+M22</f>
        <v>0</v>
      </c>
    </row>
    <row r="24" spans="1:13">
      <c r="A24" s="446"/>
      <c r="B24" s="454"/>
      <c r="C24" s="454"/>
      <c r="D24" s="454"/>
      <c r="E24" s="454"/>
      <c r="F24" s="454"/>
      <c r="G24" s="454"/>
      <c r="H24" s="454"/>
      <c r="I24" s="454"/>
      <c r="J24" s="454"/>
      <c r="K24" s="454"/>
      <c r="L24" s="454"/>
      <c r="M24" s="454"/>
    </row>
    <row r="25" spans="1:13">
      <c r="A25" s="449" t="s">
        <v>88</v>
      </c>
      <c r="B25" s="526">
        <v>0.3</v>
      </c>
      <c r="C25" s="526">
        <v>0.3</v>
      </c>
      <c r="D25" s="526">
        <v>0.3</v>
      </c>
      <c r="E25" s="526">
        <v>0.3</v>
      </c>
      <c r="F25" s="526">
        <v>0.3</v>
      </c>
      <c r="G25" s="526">
        <v>0.3</v>
      </c>
      <c r="H25" s="526">
        <v>0.3</v>
      </c>
      <c r="I25" s="526">
        <v>0.3</v>
      </c>
      <c r="J25" s="526">
        <v>0.3</v>
      </c>
      <c r="K25" s="526">
        <v>0.3</v>
      </c>
      <c r="L25" s="526">
        <v>0.3</v>
      </c>
      <c r="M25" s="455"/>
    </row>
    <row r="26" spans="1:13">
      <c r="A26" s="449"/>
      <c r="B26" s="456"/>
      <c r="C26" s="456"/>
      <c r="D26" s="456"/>
      <c r="E26" s="456"/>
      <c r="F26" s="456"/>
      <c r="G26" s="456"/>
      <c r="H26" s="456"/>
      <c r="I26" s="456"/>
      <c r="J26" s="456"/>
      <c r="K26" s="456"/>
      <c r="L26" s="456"/>
      <c r="M26" s="454"/>
    </row>
    <row r="27" spans="1:13">
      <c r="A27" s="457" t="s">
        <v>16</v>
      </c>
      <c r="B27" s="458">
        <f>B23-B28</f>
        <v>0</v>
      </c>
      <c r="C27" s="458">
        <f>C23-C28</f>
        <v>0</v>
      </c>
      <c r="D27" s="458">
        <f>D23-D28</f>
        <v>0</v>
      </c>
      <c r="E27" s="458">
        <f>E23-E28</f>
        <v>0</v>
      </c>
      <c r="F27" s="458">
        <f t="shared" ref="F27:L27" si="4">F23-F28</f>
        <v>0</v>
      </c>
      <c r="G27" s="458">
        <f t="shared" si="4"/>
        <v>0</v>
      </c>
      <c r="H27" s="458">
        <f t="shared" si="4"/>
        <v>0</v>
      </c>
      <c r="I27" s="458">
        <f>I23-I28</f>
        <v>0</v>
      </c>
      <c r="J27" s="458">
        <f t="shared" si="4"/>
        <v>0</v>
      </c>
      <c r="K27" s="458">
        <f t="shared" si="4"/>
        <v>0</v>
      </c>
      <c r="L27" s="458">
        <f t="shared" si="4"/>
        <v>0</v>
      </c>
      <c r="M27" s="452">
        <f>SUM(B27:L27)</f>
        <v>0</v>
      </c>
    </row>
    <row r="28" spans="1:13">
      <c r="A28" s="457" t="s">
        <v>89</v>
      </c>
      <c r="B28" s="458">
        <f>+B25*B23</f>
        <v>0</v>
      </c>
      <c r="C28" s="458">
        <f>+C25*C23</f>
        <v>0</v>
      </c>
      <c r="D28" s="458">
        <f>+D25*D23</f>
        <v>0</v>
      </c>
      <c r="E28" s="458">
        <f>+E25*E23</f>
        <v>0</v>
      </c>
      <c r="F28" s="458">
        <f>+F25*F23</f>
        <v>0</v>
      </c>
      <c r="G28" s="458">
        <f t="shared" ref="G28:L28" si="5">+G25*G23</f>
        <v>0</v>
      </c>
      <c r="H28" s="458">
        <f t="shared" si="5"/>
        <v>0</v>
      </c>
      <c r="I28" s="458">
        <f>+I25*I23</f>
        <v>0</v>
      </c>
      <c r="J28" s="458">
        <f t="shared" si="5"/>
        <v>0</v>
      </c>
      <c r="K28" s="458">
        <f t="shared" si="5"/>
        <v>0</v>
      </c>
      <c r="L28" s="458">
        <f t="shared" si="5"/>
        <v>0</v>
      </c>
      <c r="M28" s="452">
        <f>SUM(B28:L28)</f>
        <v>0</v>
      </c>
    </row>
    <row r="29" spans="1:13">
      <c r="A29" s="459"/>
      <c r="B29" s="460"/>
      <c r="C29" s="460"/>
      <c r="D29" s="460"/>
      <c r="E29" s="460"/>
      <c r="F29" s="460"/>
      <c r="G29" s="460"/>
      <c r="H29" s="460"/>
      <c r="I29" s="460"/>
      <c r="J29" s="460"/>
      <c r="K29" s="460"/>
      <c r="L29" s="460"/>
      <c r="M29" s="460"/>
    </row>
    <row r="30" spans="1:13">
      <c r="A30" s="459" t="s">
        <v>130</v>
      </c>
      <c r="B30" s="459"/>
      <c r="C30" s="459"/>
      <c r="D30" s="459"/>
      <c r="E30" s="459"/>
      <c r="F30" s="459"/>
      <c r="G30" s="459"/>
      <c r="H30" s="459"/>
      <c r="I30" s="459"/>
      <c r="J30" s="459"/>
      <c r="K30" s="459"/>
      <c r="L30" s="459"/>
      <c r="M30" s="459"/>
    </row>
    <row r="31" spans="1:13">
      <c r="A31" s="461" t="s">
        <v>91</v>
      </c>
      <c r="B31" s="459"/>
      <c r="C31" s="459"/>
      <c r="D31" s="459"/>
      <c r="E31" s="459"/>
      <c r="F31" s="459"/>
      <c r="G31" s="459"/>
      <c r="H31" s="459"/>
      <c r="I31" s="459"/>
      <c r="J31" s="459"/>
      <c r="K31" s="459"/>
      <c r="L31" s="459"/>
      <c r="M31" s="459"/>
    </row>
  </sheetData>
  <customSheetViews>
    <customSheetView guid="{BCC6E250-BE62-4BDD-B690-C1A625D8B144}" showPageBreaks="1" fitToPage="1" view="pageBreakPreview" showRuler="0">
      <selection activeCell="A6" sqref="A6"/>
      <pageMargins left="0.32" right="0.35" top="1.5" bottom="1" header="0.5" footer="0.5"/>
      <printOptions horizontalCentered="1"/>
      <pageSetup scale="64" firstPageNumber="30" orientation="landscape" useFirstPageNumber="1" horizontalDpi="300" verticalDpi="300" r:id="rId1"/>
      <headerFooter alignWithMargins="0">
        <oddHeader>&amp;C&amp;"Garamond,Bold"&amp;14
&amp;16Attachment H-1C
Management Fees By Asset
Option Year 2&amp;R&amp;"Garamond,Regular"City of Houstone
Operations and Maintenance RFP</oddHeader>
        <oddFooter>&amp;C&amp;"Garamond,Regular"&amp;9
&amp;R&amp;"Garamond,Regular"&amp;9
Page 22</oddFooter>
      </headerFooter>
    </customSheetView>
  </customSheetViews>
  <mergeCells count="1">
    <mergeCell ref="A1:A2"/>
  </mergeCells>
  <phoneticPr fontId="0" type="noConversion"/>
  <printOptions horizontalCentered="1"/>
  <pageMargins left="0.32" right="0.35" top="1.5" bottom="1" header="0.5" footer="0.5"/>
  <pageSetup paperSize="5" scale="73" firstPageNumber="30" orientation="landscape" useFirstPageNumber="1" horizontalDpi="300" verticalDpi="300" r:id="rId2"/>
  <headerFooter alignWithMargins="0">
    <oddHeader>&amp;C&amp;"Garamond,Bold"&amp;16
Attachment H-1C
Management Fees By Asset
Option Year 2&amp;R&amp;"Garamond,Regular"Houston First Corporation
Operations and Maintenance RFP</oddHeader>
    <oddFooter>&amp;C&amp;"Garamond,Regular"&amp;9
&amp;R&amp;9Page 30</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3"/>
  <sheetViews>
    <sheetView view="pageLayout" zoomScaleNormal="100" zoomScaleSheetLayoutView="100" workbookViewId="0">
      <selection activeCell="C25" sqref="C25"/>
    </sheetView>
  </sheetViews>
  <sheetFormatPr defaultRowHeight="15"/>
  <cols>
    <col min="1" max="1" width="40.140625" style="35" customWidth="1"/>
    <col min="2" max="2" width="22.140625" style="35" customWidth="1"/>
    <col min="3" max="3" width="25.140625" style="35" customWidth="1"/>
    <col min="4" max="4" width="17.85546875" style="35" customWidth="1"/>
    <col min="5" max="5" width="15.140625" style="35" customWidth="1"/>
    <col min="6" max="6" width="16.28515625" style="35" customWidth="1"/>
    <col min="7" max="7" width="13" style="35" customWidth="1"/>
    <col min="8" max="8" width="14.85546875" style="35" customWidth="1"/>
    <col min="9" max="9" width="12.28515625" style="35" customWidth="1"/>
    <col min="10" max="10" width="11.28515625" style="35" customWidth="1"/>
    <col min="11" max="11" width="14.7109375" style="35" customWidth="1"/>
    <col min="12" max="16384" width="9.140625" style="35"/>
  </cols>
  <sheetData>
    <row r="1" spans="1:11" s="33" customFormat="1" ht="45" customHeight="1">
      <c r="A1" s="469"/>
      <c r="B1" s="469" t="s">
        <v>105</v>
      </c>
      <c r="C1" s="469" t="s">
        <v>106</v>
      </c>
      <c r="D1" s="469" t="s">
        <v>122</v>
      </c>
      <c r="E1" s="469" t="s">
        <v>107</v>
      </c>
      <c r="F1" s="469" t="s">
        <v>108</v>
      </c>
      <c r="H1" s="34"/>
      <c r="I1" s="34"/>
      <c r="J1" s="34"/>
    </row>
    <row r="2" spans="1:11">
      <c r="A2" s="470" t="s">
        <v>109</v>
      </c>
      <c r="B2" s="471"/>
      <c r="C2" s="471"/>
      <c r="D2" s="471"/>
      <c r="E2" s="471"/>
      <c r="F2" s="472"/>
      <c r="G2" s="71"/>
      <c r="H2" s="38"/>
      <c r="I2" s="38"/>
      <c r="J2" s="38"/>
    </row>
    <row r="3" spans="1:11">
      <c r="A3" s="473" t="s">
        <v>117</v>
      </c>
      <c r="B3" s="471" t="s">
        <v>119</v>
      </c>
      <c r="C3" s="471"/>
      <c r="D3" s="471"/>
      <c r="E3" s="471"/>
      <c r="F3" s="474"/>
      <c r="G3" s="71"/>
      <c r="H3" s="38"/>
      <c r="I3" s="38"/>
      <c r="J3" s="38"/>
    </row>
    <row r="4" spans="1:11" ht="18" customHeight="1">
      <c r="A4" s="475" t="s">
        <v>110</v>
      </c>
      <c r="B4" s="471"/>
      <c r="C4" s="471" t="s">
        <v>123</v>
      </c>
      <c r="D4" s="471">
        <v>9000</v>
      </c>
      <c r="E4" s="476"/>
      <c r="F4" s="474">
        <f>(D4*E4)</f>
        <v>0</v>
      </c>
      <c r="G4" s="71"/>
      <c r="H4" s="39"/>
      <c r="I4" s="39"/>
      <c r="J4" s="39"/>
    </row>
    <row r="5" spans="1:11" ht="18" customHeight="1">
      <c r="A5" s="475" t="s">
        <v>143</v>
      </c>
      <c r="B5" s="471"/>
      <c r="C5" s="471" t="s">
        <v>124</v>
      </c>
      <c r="D5" s="471"/>
      <c r="E5" s="476"/>
      <c r="F5" s="477"/>
      <c r="G5" s="71"/>
      <c r="H5" s="39"/>
      <c r="I5" s="39"/>
      <c r="J5" s="39"/>
    </row>
    <row r="6" spans="1:11" ht="18" customHeight="1">
      <c r="A6" s="475" t="s">
        <v>144</v>
      </c>
      <c r="B6" s="471"/>
      <c r="C6" s="471" t="s">
        <v>125</v>
      </c>
      <c r="D6" s="471"/>
      <c r="E6" s="476"/>
      <c r="F6" s="477"/>
      <c r="G6" s="71"/>
      <c r="H6" s="40"/>
      <c r="I6" s="40"/>
      <c r="J6" s="40"/>
    </row>
    <row r="7" spans="1:11" s="37" customFormat="1" ht="18" customHeight="1">
      <c r="A7" s="473" t="s">
        <v>118</v>
      </c>
      <c r="B7" s="471" t="s">
        <v>119</v>
      </c>
      <c r="C7" s="471"/>
      <c r="D7" s="471"/>
      <c r="E7" s="471"/>
      <c r="F7" s="474"/>
      <c r="G7" s="71"/>
      <c r="H7" s="41"/>
      <c r="I7" s="41"/>
      <c r="J7" s="41"/>
    </row>
    <row r="8" spans="1:11" s="37" customFormat="1" ht="18" customHeight="1">
      <c r="A8" s="475" t="s">
        <v>110</v>
      </c>
      <c r="B8" s="471"/>
      <c r="C8" s="471" t="s">
        <v>126</v>
      </c>
      <c r="D8" s="471">
        <v>4000</v>
      </c>
      <c r="E8" s="476"/>
      <c r="F8" s="474">
        <f>D8*E8</f>
        <v>0</v>
      </c>
      <c r="G8" s="71"/>
      <c r="H8" s="41"/>
      <c r="I8" s="41"/>
      <c r="J8" s="41"/>
    </row>
    <row r="9" spans="1:11" ht="18" customHeight="1">
      <c r="A9" s="475" t="s">
        <v>143</v>
      </c>
      <c r="B9" s="471"/>
      <c r="C9" s="471" t="s">
        <v>127</v>
      </c>
      <c r="D9" s="471"/>
      <c r="E9" s="476"/>
      <c r="F9" s="477"/>
      <c r="G9" s="71"/>
      <c r="K9" s="42"/>
    </row>
    <row r="10" spans="1:11" ht="18" customHeight="1">
      <c r="A10" s="475" t="s">
        <v>144</v>
      </c>
      <c r="B10" s="471"/>
      <c r="C10" s="471" t="s">
        <v>128</v>
      </c>
      <c r="D10" s="471"/>
      <c r="E10" s="476"/>
      <c r="F10" s="477"/>
      <c r="G10" s="71"/>
    </row>
    <row r="11" spans="1:11" ht="18" customHeight="1">
      <c r="A11" s="478" t="s">
        <v>153</v>
      </c>
      <c r="B11" s="471"/>
      <c r="C11" s="471"/>
      <c r="D11" s="471"/>
      <c r="E11" s="472"/>
      <c r="F11" s="527">
        <f>F4+F8</f>
        <v>0</v>
      </c>
      <c r="G11" s="82"/>
    </row>
    <row r="12" spans="1:11" ht="18" customHeight="1">
      <c r="A12" s="479"/>
      <c r="B12" s="471"/>
      <c r="C12" s="471"/>
      <c r="D12" s="471"/>
      <c r="E12" s="471"/>
      <c r="F12" s="474"/>
      <c r="G12" s="71"/>
    </row>
    <row r="13" spans="1:11" ht="18" customHeight="1">
      <c r="A13" s="470" t="s">
        <v>111</v>
      </c>
      <c r="B13" s="471"/>
      <c r="C13" s="471"/>
      <c r="D13" s="471"/>
      <c r="E13" s="471"/>
      <c r="F13" s="474"/>
      <c r="G13" s="71"/>
    </row>
    <row r="14" spans="1:11" ht="18" customHeight="1">
      <c r="A14" s="473" t="s">
        <v>27</v>
      </c>
      <c r="B14" s="471" t="s">
        <v>112</v>
      </c>
      <c r="C14" s="471">
        <v>250</v>
      </c>
      <c r="D14" s="471"/>
      <c r="E14" s="476"/>
      <c r="F14" s="474">
        <f>C14*E14</f>
        <v>0</v>
      </c>
      <c r="G14" s="71"/>
    </row>
    <row r="15" spans="1:11" ht="18" customHeight="1">
      <c r="A15" s="473" t="s">
        <v>28</v>
      </c>
      <c r="B15" s="471" t="s">
        <v>112</v>
      </c>
      <c r="C15" s="471">
        <v>25</v>
      </c>
      <c r="D15" s="471"/>
      <c r="E15" s="476"/>
      <c r="F15" s="474">
        <f>C15*E15</f>
        <v>0</v>
      </c>
      <c r="G15" s="71"/>
    </row>
    <row r="16" spans="1:11" ht="18" customHeight="1">
      <c r="A16" s="473" t="s">
        <v>29</v>
      </c>
      <c r="B16" s="471" t="s">
        <v>113</v>
      </c>
      <c r="C16" s="471">
        <v>12</v>
      </c>
      <c r="D16" s="471"/>
      <c r="E16" s="476"/>
      <c r="F16" s="474">
        <f>C16*E16</f>
        <v>0</v>
      </c>
      <c r="G16" s="71"/>
    </row>
    <row r="17" spans="1:7" ht="18" customHeight="1">
      <c r="A17" s="473" t="s">
        <v>30</v>
      </c>
      <c r="B17" s="471" t="s">
        <v>113</v>
      </c>
      <c r="C17" s="471">
        <v>12</v>
      </c>
      <c r="D17" s="471"/>
      <c r="E17" s="476"/>
      <c r="F17" s="474">
        <f>C17*E17</f>
        <v>0</v>
      </c>
      <c r="G17" s="71"/>
    </row>
    <row r="18" spans="1:7" ht="18" customHeight="1">
      <c r="A18" s="473" t="s">
        <v>114</v>
      </c>
      <c r="B18" s="480" t="s">
        <v>115</v>
      </c>
      <c r="C18" s="480">
        <v>24</v>
      </c>
      <c r="D18" s="480"/>
      <c r="E18" s="476"/>
      <c r="F18" s="474">
        <f>C18*E18</f>
        <v>0</v>
      </c>
      <c r="G18" s="71"/>
    </row>
    <row r="19" spans="1:7">
      <c r="B19" s="481"/>
      <c r="C19" s="482"/>
      <c r="D19" s="546" t="s">
        <v>154</v>
      </c>
      <c r="E19" s="546"/>
      <c r="F19" s="483">
        <f>SUM(F14:F18)</f>
        <v>0</v>
      </c>
    </row>
    <row r="20" spans="1:7">
      <c r="A20" s="478"/>
      <c r="B20" s="481"/>
      <c r="C20" s="482"/>
      <c r="D20" s="481"/>
      <c r="E20" s="481"/>
      <c r="F20" s="483"/>
    </row>
    <row r="21" spans="1:7">
      <c r="B21" s="460"/>
      <c r="C21" s="460"/>
      <c r="D21" s="547" t="s">
        <v>116</v>
      </c>
      <c r="E21" s="547"/>
      <c r="F21" s="483">
        <f>F11+F19</f>
        <v>0</v>
      </c>
    </row>
    <row r="23" spans="1:7">
      <c r="A23" s="43"/>
    </row>
  </sheetData>
  <customSheetViews>
    <customSheetView guid="{BCC6E250-BE62-4BDD-B690-C1A625D8B144}" scale="60" showPageBreaks="1" fitToPage="1" view="pageBreakPreview" showRuler="0">
      <pane ySplit="1" topLeftCell="A2" activePane="bottomLeft" state="frozen"/>
      <selection pane="bottomLeft" activeCell="F20" sqref="F20"/>
      <pageMargins left="0.32" right="0.35" top="1.5" bottom="1" header="0.5" footer="0.5"/>
      <printOptions horizontalCentered="1"/>
      <pageSetup scale="96" firstPageNumber="30" orientation="landscape" useFirstPageNumber="1" horizontalDpi="300" verticalDpi="300" r:id="rId1"/>
      <headerFooter alignWithMargins="0">
        <oddHeader>&amp;C&amp;"Garamond,Bold"&amp;14
&amp;16Attachment H-1D
Unit Pricing&amp;R&amp;"Garamond,Regular"City of Houstone
Operations and Maintenance RFP</oddHeader>
        <oddFooter>&amp;C&amp;"Garamond,Regular"&amp;9
&amp;R&amp;"Garamond,Regular"&amp;9
Page 23</oddFooter>
      </headerFooter>
    </customSheetView>
  </customSheetViews>
  <mergeCells count="2">
    <mergeCell ref="D19:E19"/>
    <mergeCell ref="D21:E21"/>
  </mergeCells>
  <phoneticPr fontId="0" type="noConversion"/>
  <printOptions horizontalCentered="1" gridLines="1"/>
  <pageMargins left="0.32" right="0.35" top="1.5" bottom="1" header="0.5" footer="0.5"/>
  <pageSetup scale="98" firstPageNumber="30" orientation="landscape" useFirstPageNumber="1" horizontalDpi="300" verticalDpi="300" r:id="rId2"/>
  <headerFooter alignWithMargins="0">
    <oddHeader>&amp;C&amp;"Garamond,Bold"&amp;16
Attachment H-1D
Unit Pricing&amp;R&amp;9Houston First Corporation
Operations and Maintenance RFP</oddHeader>
    <oddFooter>&amp;C&amp;"Garamond,Regular"&amp;9
&amp;R&amp;9Page 31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40"/>
  <sheetViews>
    <sheetView view="pageLayout" zoomScaleNormal="75" zoomScaleSheetLayoutView="100" workbookViewId="0">
      <selection activeCell="C5" sqref="C5"/>
    </sheetView>
  </sheetViews>
  <sheetFormatPr defaultColWidth="8" defaultRowHeight="15"/>
  <cols>
    <col min="1" max="1" width="33.7109375" style="29" customWidth="1"/>
    <col min="2" max="9" width="18.7109375" style="29" customWidth="1"/>
    <col min="10" max="11" width="18.140625" style="29" customWidth="1"/>
    <col min="12" max="12" width="18.42578125" style="29" customWidth="1"/>
    <col min="13" max="13" width="18.140625" style="29" customWidth="1"/>
    <col min="14" max="16384" width="8" style="27"/>
  </cols>
  <sheetData>
    <row r="1" spans="1:13" ht="54.75" customHeight="1">
      <c r="A1" s="484" t="s">
        <v>67</v>
      </c>
      <c r="B1" s="484" t="s">
        <v>103</v>
      </c>
      <c r="C1" s="484" t="s">
        <v>176</v>
      </c>
      <c r="D1" s="484" t="s">
        <v>172</v>
      </c>
      <c r="E1" s="484" t="s">
        <v>142</v>
      </c>
      <c r="F1" s="484" t="s">
        <v>138</v>
      </c>
      <c r="G1" s="484" t="s">
        <v>166</v>
      </c>
      <c r="H1" s="484" t="s">
        <v>171</v>
      </c>
      <c r="I1" s="484" t="s">
        <v>146</v>
      </c>
      <c r="J1" s="484" t="s">
        <v>139</v>
      </c>
      <c r="K1" s="484" t="s">
        <v>170</v>
      </c>
      <c r="L1" s="484" t="s">
        <v>140</v>
      </c>
      <c r="M1" s="484" t="s">
        <v>90</v>
      </c>
    </row>
    <row r="2" spans="1:13">
      <c r="A2" s="485"/>
      <c r="B2" s="485"/>
      <c r="C2" s="485"/>
      <c r="D2" s="485"/>
      <c r="E2" s="485"/>
      <c r="F2" s="485"/>
      <c r="G2" s="485"/>
      <c r="H2" s="485"/>
      <c r="I2" s="485"/>
      <c r="J2" s="485"/>
      <c r="K2" s="485"/>
      <c r="L2" s="485"/>
      <c r="M2" s="485"/>
    </row>
    <row r="3" spans="1:13" ht="25.5" customHeight="1">
      <c r="A3" s="486" t="s">
        <v>68</v>
      </c>
      <c r="B3" s="487"/>
      <c r="C3" s="487"/>
      <c r="D3" s="487"/>
      <c r="E3" s="487"/>
      <c r="F3" s="487"/>
      <c r="G3" s="487"/>
      <c r="H3" s="487"/>
      <c r="I3" s="487"/>
      <c r="J3" s="487"/>
      <c r="K3" s="487"/>
      <c r="L3" s="487"/>
      <c r="M3" s="488">
        <f t="shared" ref="M3:M11" si="0">SUM(B3:L3)</f>
        <v>0</v>
      </c>
    </row>
    <row r="4" spans="1:13" ht="24.95" customHeight="1">
      <c r="A4" s="486" t="s">
        <v>69</v>
      </c>
      <c r="B4" s="487"/>
      <c r="C4" s="487"/>
      <c r="D4" s="487"/>
      <c r="E4" s="487"/>
      <c r="F4" s="487"/>
      <c r="G4" s="487"/>
      <c r="H4" s="487"/>
      <c r="I4" s="487"/>
      <c r="J4" s="487"/>
      <c r="K4" s="487"/>
      <c r="L4" s="487"/>
      <c r="M4" s="488">
        <f t="shared" si="0"/>
        <v>0</v>
      </c>
    </row>
    <row r="5" spans="1:13" ht="24.95" customHeight="1">
      <c r="A5" s="486" t="s">
        <v>70</v>
      </c>
      <c r="B5" s="487"/>
      <c r="C5" s="487"/>
      <c r="D5" s="487"/>
      <c r="E5" s="487"/>
      <c r="F5" s="487"/>
      <c r="G5" s="487"/>
      <c r="H5" s="487"/>
      <c r="I5" s="487"/>
      <c r="J5" s="487"/>
      <c r="K5" s="487"/>
      <c r="L5" s="487"/>
      <c r="M5" s="488">
        <f t="shared" si="0"/>
        <v>0</v>
      </c>
    </row>
    <row r="6" spans="1:13" ht="24.95" customHeight="1">
      <c r="A6" s="486" t="s">
        <v>71</v>
      </c>
      <c r="B6" s="487"/>
      <c r="C6" s="487"/>
      <c r="D6" s="487"/>
      <c r="E6" s="487"/>
      <c r="F6" s="487"/>
      <c r="G6" s="487"/>
      <c r="H6" s="487"/>
      <c r="I6" s="487"/>
      <c r="J6" s="487"/>
      <c r="K6" s="487"/>
      <c r="L6" s="487"/>
      <c r="M6" s="488">
        <f t="shared" si="0"/>
        <v>0</v>
      </c>
    </row>
    <row r="7" spans="1:13" ht="24.95" customHeight="1">
      <c r="A7" s="486" t="s">
        <v>72</v>
      </c>
      <c r="B7" s="487"/>
      <c r="C7" s="487"/>
      <c r="D7" s="487"/>
      <c r="E7" s="487"/>
      <c r="F7" s="487"/>
      <c r="G7" s="487"/>
      <c r="H7" s="487"/>
      <c r="I7" s="487"/>
      <c r="J7" s="487"/>
      <c r="K7" s="487"/>
      <c r="L7" s="487"/>
      <c r="M7" s="488">
        <f t="shared" si="0"/>
        <v>0</v>
      </c>
    </row>
    <row r="8" spans="1:13" ht="24.95" customHeight="1">
      <c r="A8" s="486" t="s">
        <v>73</v>
      </c>
      <c r="B8" s="487"/>
      <c r="C8" s="487"/>
      <c r="D8" s="487"/>
      <c r="E8" s="487"/>
      <c r="F8" s="487"/>
      <c r="G8" s="487"/>
      <c r="H8" s="487"/>
      <c r="I8" s="487"/>
      <c r="J8" s="487"/>
      <c r="K8" s="487"/>
      <c r="L8" s="487"/>
      <c r="M8" s="488">
        <f t="shared" si="0"/>
        <v>0</v>
      </c>
    </row>
    <row r="9" spans="1:13" ht="24.95" customHeight="1">
      <c r="A9" s="486" t="s">
        <v>74</v>
      </c>
      <c r="B9" s="487"/>
      <c r="C9" s="487"/>
      <c r="D9" s="487"/>
      <c r="E9" s="487"/>
      <c r="F9" s="487"/>
      <c r="G9" s="487"/>
      <c r="H9" s="487"/>
      <c r="I9" s="487"/>
      <c r="J9" s="487"/>
      <c r="K9" s="487"/>
      <c r="L9" s="487"/>
      <c r="M9" s="488">
        <f t="shared" si="0"/>
        <v>0</v>
      </c>
    </row>
    <row r="10" spans="1:13" ht="24.95" customHeight="1">
      <c r="A10" s="486" t="s">
        <v>75</v>
      </c>
      <c r="B10" s="487"/>
      <c r="C10" s="487"/>
      <c r="D10" s="487"/>
      <c r="E10" s="487"/>
      <c r="F10" s="487"/>
      <c r="G10" s="487"/>
      <c r="H10" s="487"/>
      <c r="I10" s="487"/>
      <c r="J10" s="487"/>
      <c r="K10" s="487"/>
      <c r="L10" s="487"/>
      <c r="M10" s="488">
        <f t="shared" si="0"/>
        <v>0</v>
      </c>
    </row>
    <row r="11" spans="1:13" ht="25.5" customHeight="1">
      <c r="A11" s="486" t="s">
        <v>76</v>
      </c>
      <c r="B11" s="487"/>
      <c r="C11" s="487"/>
      <c r="D11" s="487"/>
      <c r="E11" s="487"/>
      <c r="F11" s="487"/>
      <c r="G11" s="487"/>
      <c r="H11" s="487"/>
      <c r="I11" s="487"/>
      <c r="J11" s="487"/>
      <c r="K11" s="487"/>
      <c r="L11" s="487"/>
      <c r="M11" s="488">
        <f t="shared" si="0"/>
        <v>0</v>
      </c>
    </row>
    <row r="12" spans="1:13" ht="29.25" customHeight="1">
      <c r="A12" s="489" t="s">
        <v>77</v>
      </c>
      <c r="B12" s="488">
        <f t="shared" ref="B12:M12" si="1">SUM(B3:B11)</f>
        <v>0</v>
      </c>
      <c r="C12" s="488">
        <f t="shared" ref="C12:D12" si="2">SUM(C3:C11)</f>
        <v>0</v>
      </c>
      <c r="D12" s="488">
        <f t="shared" si="2"/>
        <v>0</v>
      </c>
      <c r="E12" s="488">
        <f t="shared" si="1"/>
        <v>0</v>
      </c>
      <c r="F12" s="488">
        <f t="shared" si="1"/>
        <v>0</v>
      </c>
      <c r="G12" s="488">
        <f t="shared" si="1"/>
        <v>0</v>
      </c>
      <c r="H12" s="488">
        <f t="shared" si="1"/>
        <v>0</v>
      </c>
      <c r="I12" s="488">
        <f t="shared" si="1"/>
        <v>0</v>
      </c>
      <c r="J12" s="488">
        <f t="shared" si="1"/>
        <v>0</v>
      </c>
      <c r="K12" s="488">
        <f t="shared" ref="K12" si="3">SUM(K3:K11)</f>
        <v>0</v>
      </c>
      <c r="L12" s="488">
        <f t="shared" si="1"/>
        <v>0</v>
      </c>
      <c r="M12" s="488">
        <f t="shared" si="1"/>
        <v>0</v>
      </c>
    </row>
    <row r="13" spans="1:13" ht="30" customHeight="1">
      <c r="A13" s="490"/>
      <c r="B13" s="490"/>
      <c r="C13" s="490"/>
      <c r="D13" s="490"/>
      <c r="E13" s="490"/>
      <c r="F13" s="490"/>
      <c r="G13" s="490"/>
      <c r="H13" s="490"/>
      <c r="I13" s="490"/>
      <c r="J13" s="490"/>
      <c r="K13" s="490"/>
      <c r="L13" s="490"/>
      <c r="M13" s="490"/>
    </row>
    <row r="14" spans="1:13" ht="30" customHeight="1">
      <c r="A14" s="489" t="s">
        <v>173</v>
      </c>
      <c r="B14" s="491"/>
      <c r="C14" s="491"/>
      <c r="D14" s="491"/>
      <c r="E14" s="491"/>
      <c r="F14" s="491"/>
      <c r="G14" s="491"/>
      <c r="H14" s="491"/>
      <c r="I14" s="491"/>
      <c r="J14" s="491"/>
      <c r="K14" s="491"/>
      <c r="L14" s="491"/>
      <c r="M14" s="490"/>
    </row>
    <row r="15" spans="1:13" ht="30" customHeight="1">
      <c r="A15" s="489"/>
      <c r="B15" s="490"/>
      <c r="C15" s="490"/>
      <c r="D15" s="490"/>
      <c r="E15" s="490"/>
      <c r="F15" s="490"/>
      <c r="G15" s="490"/>
      <c r="H15" s="490"/>
      <c r="I15" s="490"/>
      <c r="J15" s="490"/>
      <c r="K15" s="490"/>
      <c r="L15" s="490"/>
      <c r="M15" s="490"/>
    </row>
    <row r="16" spans="1:13" ht="30" customHeight="1">
      <c r="A16" s="489" t="s">
        <v>90</v>
      </c>
      <c r="B16" s="492">
        <f t="shared" ref="B16:L16" si="4">B12*B14</f>
        <v>0</v>
      </c>
      <c r="C16" s="492">
        <f t="shared" ref="C16:D16" si="5">C12*C14</f>
        <v>0</v>
      </c>
      <c r="D16" s="492">
        <f t="shared" si="5"/>
        <v>0</v>
      </c>
      <c r="E16" s="492">
        <f t="shared" si="4"/>
        <v>0</v>
      </c>
      <c r="F16" s="492">
        <f t="shared" si="4"/>
        <v>0</v>
      </c>
      <c r="G16" s="492">
        <f t="shared" si="4"/>
        <v>0</v>
      </c>
      <c r="H16" s="492">
        <f t="shared" si="4"/>
        <v>0</v>
      </c>
      <c r="I16" s="492">
        <f>I12*I14</f>
        <v>0</v>
      </c>
      <c r="J16" s="492">
        <f t="shared" si="4"/>
        <v>0</v>
      </c>
      <c r="K16" s="492">
        <f t="shared" ref="K16" si="6">K12*K14</f>
        <v>0</v>
      </c>
      <c r="L16" s="492">
        <f t="shared" si="4"/>
        <v>0</v>
      </c>
      <c r="M16" s="492">
        <f>SUM(B16:L16)</f>
        <v>0</v>
      </c>
    </row>
    <row r="17" spans="1:255" ht="30" customHeight="1">
      <c r="A17" s="490"/>
      <c r="B17" s="490"/>
      <c r="C17" s="490"/>
      <c r="D17" s="490"/>
      <c r="E17" s="490"/>
      <c r="F17" s="490"/>
      <c r="G17" s="490"/>
      <c r="H17" s="490"/>
      <c r="I17" s="490"/>
      <c r="J17" s="490"/>
      <c r="K17" s="490"/>
      <c r="L17" s="490"/>
      <c r="M17" s="490"/>
    </row>
    <row r="18" spans="1:255" s="46" customFormat="1" ht="49.5" customHeight="1" thickBot="1">
      <c r="A18" s="548" t="s">
        <v>174</v>
      </c>
      <c r="B18" s="548"/>
      <c r="C18" s="548"/>
      <c r="D18" s="548"/>
      <c r="E18" s="549"/>
      <c r="F18" s="549"/>
      <c r="G18" s="549"/>
      <c r="H18" s="549"/>
      <c r="I18" s="549"/>
      <c r="J18" s="549"/>
      <c r="K18" s="493"/>
      <c r="L18" s="490"/>
      <c r="M18" s="490"/>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45"/>
      <c r="DL18" s="45"/>
      <c r="DM18" s="45"/>
      <c r="DN18" s="45"/>
      <c r="DO18" s="45"/>
      <c r="DP18" s="45"/>
      <c r="DQ18" s="45"/>
      <c r="DR18" s="45"/>
      <c r="DS18" s="45"/>
      <c r="DT18" s="45"/>
      <c r="DU18" s="45"/>
      <c r="DV18" s="45"/>
      <c r="DW18" s="45"/>
      <c r="DX18" s="45"/>
      <c r="DY18" s="45"/>
      <c r="DZ18" s="45"/>
      <c r="EA18" s="45"/>
      <c r="EB18" s="45"/>
      <c r="EC18" s="45"/>
      <c r="ED18" s="45"/>
      <c r="EE18" s="45"/>
      <c r="EF18" s="45"/>
      <c r="EG18" s="45"/>
      <c r="EH18" s="45"/>
      <c r="EI18" s="45"/>
      <c r="EJ18" s="45"/>
      <c r="EK18" s="45"/>
      <c r="EL18" s="45"/>
      <c r="EM18" s="45"/>
      <c r="EN18" s="45"/>
      <c r="EO18" s="45"/>
      <c r="EP18" s="45"/>
      <c r="EQ18" s="45"/>
      <c r="ER18" s="45"/>
      <c r="ES18" s="45"/>
      <c r="ET18" s="45"/>
      <c r="EU18" s="45"/>
      <c r="EV18" s="45"/>
      <c r="EW18" s="45"/>
      <c r="EX18" s="45"/>
      <c r="EY18" s="45"/>
      <c r="EZ18" s="45"/>
      <c r="FA18" s="45"/>
      <c r="FB18" s="45"/>
      <c r="FC18" s="45"/>
      <c r="FD18" s="45"/>
      <c r="FE18" s="45"/>
      <c r="FF18" s="45"/>
      <c r="FG18" s="45"/>
      <c r="FH18" s="45"/>
      <c r="FI18" s="45"/>
      <c r="FJ18" s="45"/>
      <c r="FK18" s="45"/>
      <c r="FL18" s="45"/>
      <c r="FM18" s="45"/>
      <c r="FN18" s="45"/>
      <c r="FO18" s="45"/>
      <c r="FP18" s="45"/>
      <c r="FQ18" s="45"/>
      <c r="FR18" s="45"/>
      <c r="FS18" s="45"/>
      <c r="FT18" s="45"/>
      <c r="FU18" s="45"/>
      <c r="FV18" s="45"/>
      <c r="FW18" s="45"/>
      <c r="FX18" s="45"/>
      <c r="FY18" s="45"/>
      <c r="FZ18" s="45"/>
      <c r="GA18" s="45"/>
      <c r="GB18" s="45"/>
      <c r="GC18" s="45"/>
      <c r="GD18" s="45"/>
      <c r="GE18" s="45"/>
      <c r="GF18" s="45"/>
      <c r="GG18" s="45"/>
      <c r="GH18" s="45"/>
      <c r="GI18" s="45"/>
      <c r="GJ18" s="45"/>
      <c r="GK18" s="45"/>
      <c r="GL18" s="45"/>
      <c r="GM18" s="45"/>
      <c r="GN18" s="45"/>
      <c r="GO18" s="45"/>
      <c r="GP18" s="45"/>
      <c r="GQ18" s="45"/>
      <c r="GR18" s="45"/>
      <c r="GS18" s="45"/>
      <c r="GT18" s="45"/>
      <c r="GU18" s="45"/>
      <c r="GV18" s="45"/>
      <c r="GW18" s="45"/>
      <c r="GX18" s="45"/>
      <c r="GY18" s="45"/>
      <c r="GZ18" s="45"/>
      <c r="HA18" s="45"/>
      <c r="HB18" s="45"/>
      <c r="HC18" s="45"/>
      <c r="HD18" s="45"/>
      <c r="HE18" s="45"/>
      <c r="HF18" s="45"/>
      <c r="HG18" s="45"/>
      <c r="HH18" s="45"/>
      <c r="HI18" s="45"/>
      <c r="HJ18" s="45"/>
      <c r="HK18" s="45"/>
      <c r="HL18" s="45"/>
      <c r="HM18" s="45"/>
      <c r="HN18" s="45"/>
      <c r="HO18" s="45"/>
      <c r="HP18" s="45"/>
      <c r="HQ18" s="45"/>
      <c r="HR18" s="45"/>
      <c r="HS18" s="45"/>
      <c r="HT18" s="45"/>
      <c r="HU18" s="45"/>
      <c r="HV18" s="45"/>
      <c r="HW18" s="45"/>
      <c r="HX18" s="45"/>
      <c r="HY18" s="45"/>
      <c r="HZ18" s="45"/>
      <c r="IA18" s="45"/>
      <c r="IB18" s="45"/>
      <c r="IC18" s="45"/>
      <c r="ID18" s="45"/>
      <c r="IE18" s="45"/>
      <c r="IF18" s="45"/>
      <c r="IG18" s="45"/>
      <c r="IH18" s="45"/>
      <c r="II18" s="45"/>
      <c r="IJ18" s="45"/>
      <c r="IK18" s="45"/>
      <c r="IL18" s="45"/>
      <c r="IM18" s="45"/>
      <c r="IN18" s="45"/>
      <c r="IO18" s="45"/>
      <c r="IP18" s="45"/>
      <c r="IQ18" s="45"/>
      <c r="IR18" s="45"/>
      <c r="IS18" s="45"/>
      <c r="IT18" s="45"/>
      <c r="IU18" s="45"/>
    </row>
    <row r="19" spans="1:255" s="45" customFormat="1" ht="16.5" thickTop="1">
      <c r="A19" s="26"/>
      <c r="B19" s="44"/>
      <c r="C19" s="44"/>
      <c r="D19" s="44"/>
      <c r="E19" s="44"/>
      <c r="F19" s="44"/>
      <c r="G19" s="44"/>
      <c r="H19" s="44"/>
      <c r="I19" s="44"/>
      <c r="J19" s="44"/>
      <c r="K19" s="44"/>
      <c r="L19" s="44"/>
      <c r="M19" s="44"/>
    </row>
    <row r="20" spans="1:255" s="28" customFormat="1">
      <c r="A20" s="26"/>
      <c r="B20" s="27"/>
      <c r="C20" s="27"/>
      <c r="D20" s="27"/>
      <c r="E20" s="27"/>
      <c r="F20" s="27"/>
      <c r="G20" s="27"/>
      <c r="H20" s="27"/>
      <c r="I20" s="27"/>
      <c r="J20" s="27"/>
      <c r="K20" s="27"/>
      <c r="L20" s="27"/>
      <c r="M20" s="27"/>
    </row>
    <row r="21" spans="1:255" ht="30" customHeight="1">
      <c r="A21" s="27"/>
      <c r="B21" s="27"/>
      <c r="C21" s="27"/>
      <c r="D21" s="27"/>
      <c r="E21" s="27"/>
      <c r="F21" s="27"/>
      <c r="G21" s="27"/>
      <c r="H21" s="27"/>
      <c r="I21" s="27"/>
      <c r="J21" s="27"/>
      <c r="K21" s="27"/>
      <c r="L21" s="27"/>
      <c r="M21" s="27"/>
    </row>
    <row r="22" spans="1:255" ht="36" customHeight="1">
      <c r="A22" s="27"/>
      <c r="B22" s="27"/>
      <c r="C22" s="27"/>
      <c r="D22" s="27"/>
      <c r="E22" s="27"/>
      <c r="F22" s="27"/>
      <c r="G22" s="27"/>
      <c r="H22" s="27"/>
      <c r="I22" s="27"/>
      <c r="J22" s="27"/>
      <c r="K22" s="27"/>
      <c r="L22" s="27"/>
      <c r="M22" s="27"/>
    </row>
    <row r="23" spans="1:255" ht="33" customHeight="1">
      <c r="A23" s="27"/>
      <c r="B23" s="27"/>
      <c r="C23" s="27"/>
      <c r="D23" s="27"/>
      <c r="E23" s="27"/>
      <c r="F23" s="27"/>
      <c r="G23" s="27"/>
      <c r="H23" s="27"/>
      <c r="I23" s="27"/>
      <c r="J23" s="27"/>
      <c r="K23" s="27"/>
      <c r="L23" s="27"/>
      <c r="M23" s="27"/>
    </row>
    <row r="24" spans="1:255" ht="24" customHeight="1">
      <c r="A24" s="27"/>
      <c r="B24" s="27"/>
      <c r="C24" s="27"/>
      <c r="D24" s="27"/>
      <c r="E24" s="27"/>
      <c r="F24" s="27"/>
      <c r="G24" s="27"/>
      <c r="H24" s="27"/>
      <c r="I24" s="27"/>
      <c r="J24" s="27"/>
      <c r="K24" s="27"/>
      <c r="L24" s="27"/>
      <c r="M24" s="27"/>
    </row>
    <row r="25" spans="1:255" ht="22.5" customHeight="1">
      <c r="A25" s="27"/>
      <c r="B25" s="27"/>
      <c r="C25" s="27"/>
      <c r="D25" s="27"/>
      <c r="E25" s="27"/>
      <c r="F25" s="27"/>
      <c r="G25" s="27"/>
      <c r="H25" s="27"/>
      <c r="I25" s="27"/>
      <c r="J25" s="27"/>
      <c r="K25" s="27"/>
      <c r="L25" s="27"/>
      <c r="M25" s="27"/>
    </row>
    <row r="26" spans="1:255" ht="21" customHeight="1">
      <c r="A26" s="27"/>
      <c r="B26" s="27"/>
      <c r="C26" s="27"/>
      <c r="D26" s="27"/>
      <c r="E26" s="27"/>
      <c r="F26" s="27"/>
      <c r="G26" s="27"/>
      <c r="H26" s="27"/>
      <c r="I26" s="27"/>
      <c r="J26" s="27"/>
      <c r="K26" s="27"/>
      <c r="L26" s="27"/>
      <c r="M26" s="27"/>
    </row>
    <row r="27" spans="1:255" ht="28.5" customHeight="1">
      <c r="A27" s="27"/>
      <c r="B27" s="27"/>
      <c r="C27" s="27"/>
      <c r="D27" s="27"/>
      <c r="E27" s="27"/>
      <c r="F27" s="27"/>
      <c r="G27" s="27"/>
      <c r="H27" s="27"/>
      <c r="I27" s="27"/>
      <c r="J27" s="27"/>
      <c r="K27" s="27"/>
      <c r="L27" s="27"/>
      <c r="M27" s="27"/>
    </row>
    <row r="28" spans="1:255" ht="13.5" customHeight="1">
      <c r="A28" s="27"/>
      <c r="B28" s="27"/>
      <c r="C28" s="27"/>
      <c r="D28" s="27"/>
      <c r="E28" s="27"/>
      <c r="F28" s="27"/>
      <c r="G28" s="27"/>
      <c r="H28" s="27"/>
      <c r="I28" s="27"/>
      <c r="J28" s="27"/>
      <c r="K28" s="27"/>
      <c r="L28" s="27"/>
      <c r="M28" s="27"/>
    </row>
    <row r="29" spans="1:255" ht="12.75">
      <c r="A29" s="27"/>
      <c r="B29" s="27"/>
      <c r="C29" s="27"/>
      <c r="D29" s="27"/>
      <c r="E29" s="27"/>
      <c r="F29" s="27"/>
      <c r="G29" s="27"/>
      <c r="H29" s="27"/>
      <c r="I29" s="27"/>
      <c r="J29" s="27"/>
      <c r="K29" s="27"/>
      <c r="L29" s="27"/>
      <c r="M29" s="27"/>
    </row>
    <row r="30" spans="1:255" ht="12.75">
      <c r="A30" s="27"/>
      <c r="B30" s="27"/>
      <c r="C30" s="27"/>
      <c r="D30" s="27"/>
      <c r="E30" s="27"/>
      <c r="F30" s="27"/>
      <c r="G30" s="27"/>
      <c r="H30" s="27"/>
      <c r="I30" s="27"/>
      <c r="J30" s="27"/>
      <c r="K30" s="27"/>
      <c r="L30" s="27"/>
      <c r="M30" s="27"/>
    </row>
    <row r="31" spans="1:255" ht="12.75">
      <c r="A31" s="27"/>
      <c r="B31" s="27"/>
      <c r="C31" s="27"/>
      <c r="D31" s="27"/>
      <c r="E31" s="27"/>
      <c r="F31" s="27"/>
      <c r="G31" s="27"/>
      <c r="H31" s="27"/>
      <c r="I31" s="27"/>
      <c r="J31" s="27"/>
      <c r="K31" s="27"/>
      <c r="L31" s="27"/>
      <c r="M31" s="27"/>
    </row>
    <row r="32" spans="1:255" ht="18.75" customHeight="1">
      <c r="A32" s="27"/>
      <c r="B32" s="27"/>
      <c r="C32" s="27"/>
      <c r="D32" s="27"/>
      <c r="E32" s="27"/>
      <c r="F32" s="27"/>
      <c r="G32" s="27"/>
      <c r="H32" s="27"/>
      <c r="I32" s="27"/>
      <c r="J32" s="27"/>
      <c r="K32" s="27"/>
      <c r="L32" s="27"/>
      <c r="M32" s="27"/>
    </row>
    <row r="33" spans="1:13" ht="12.75">
      <c r="A33" s="27"/>
      <c r="B33" s="27"/>
      <c r="C33" s="27"/>
      <c r="D33" s="27"/>
      <c r="E33" s="27"/>
      <c r="F33" s="27"/>
      <c r="G33" s="27"/>
      <c r="H33" s="27"/>
      <c r="I33" s="27"/>
      <c r="J33" s="27"/>
      <c r="K33" s="27"/>
      <c r="L33" s="27"/>
      <c r="M33" s="27"/>
    </row>
    <row r="34" spans="1:13" ht="12.75">
      <c r="A34" s="27"/>
      <c r="B34" s="27"/>
      <c r="C34" s="27"/>
      <c r="D34" s="27"/>
      <c r="E34" s="27"/>
      <c r="F34" s="27"/>
      <c r="G34" s="27"/>
      <c r="H34" s="27"/>
      <c r="I34" s="27"/>
      <c r="J34" s="27"/>
      <c r="K34" s="27"/>
      <c r="L34" s="27"/>
      <c r="M34" s="27"/>
    </row>
    <row r="35" spans="1:13" ht="24.75" customHeight="1">
      <c r="A35" s="27"/>
      <c r="B35" s="27"/>
      <c r="C35" s="27"/>
      <c r="D35" s="27"/>
      <c r="E35" s="27"/>
      <c r="F35" s="27"/>
      <c r="G35" s="27"/>
      <c r="H35" s="27"/>
      <c r="I35" s="27"/>
      <c r="J35" s="27"/>
      <c r="K35" s="27"/>
      <c r="L35" s="27"/>
      <c r="M35" s="27"/>
    </row>
    <row r="36" spans="1:13" ht="12.75">
      <c r="A36" s="27"/>
      <c r="B36" s="27"/>
      <c r="C36" s="27"/>
      <c r="D36" s="27"/>
      <c r="E36" s="27"/>
      <c r="F36" s="27"/>
      <c r="G36" s="27"/>
      <c r="H36" s="27"/>
      <c r="I36" s="27"/>
      <c r="J36" s="27"/>
      <c r="K36" s="27"/>
      <c r="L36" s="27"/>
      <c r="M36" s="27"/>
    </row>
    <row r="37" spans="1:13" ht="12.75">
      <c r="A37" s="27"/>
      <c r="B37" s="27"/>
      <c r="C37" s="27"/>
      <c r="D37" s="27"/>
      <c r="E37" s="27"/>
      <c r="F37" s="27"/>
      <c r="G37" s="27"/>
      <c r="H37" s="27"/>
      <c r="I37" s="27"/>
      <c r="J37" s="27"/>
      <c r="K37" s="27"/>
      <c r="L37" s="27"/>
      <c r="M37" s="27"/>
    </row>
    <row r="38" spans="1:13" ht="12.75">
      <c r="A38" s="27"/>
      <c r="B38" s="27"/>
      <c r="C38" s="27"/>
      <c r="D38" s="27"/>
      <c r="E38" s="27"/>
      <c r="F38" s="27"/>
      <c r="G38" s="27"/>
      <c r="H38" s="27"/>
      <c r="I38" s="27"/>
      <c r="J38" s="27"/>
      <c r="K38" s="27"/>
      <c r="L38" s="27"/>
      <c r="M38" s="27"/>
    </row>
    <row r="39" spans="1:13" ht="12.75">
      <c r="A39" s="27"/>
      <c r="B39" s="27"/>
      <c r="C39" s="27"/>
      <c r="D39" s="27"/>
      <c r="E39" s="27"/>
      <c r="F39" s="27"/>
      <c r="G39" s="27"/>
      <c r="H39" s="27"/>
      <c r="I39" s="27"/>
      <c r="J39" s="27"/>
      <c r="K39" s="27"/>
      <c r="L39" s="27"/>
      <c r="M39" s="27"/>
    </row>
    <row r="40" spans="1:13" ht="12.75">
      <c r="A40" s="27"/>
      <c r="B40" s="27"/>
      <c r="C40" s="27"/>
      <c r="D40" s="27"/>
      <c r="E40" s="27"/>
      <c r="F40" s="27"/>
      <c r="G40" s="27"/>
      <c r="H40" s="27"/>
      <c r="I40" s="27"/>
      <c r="J40" s="27"/>
      <c r="K40" s="27"/>
      <c r="L40" s="27"/>
      <c r="M40" s="27"/>
    </row>
  </sheetData>
  <customSheetViews>
    <customSheetView guid="{BCC6E250-BE62-4BDD-B690-C1A625D8B144}" scale="60" showPageBreaks="1" view="pageBreakPreview" showRuler="0" topLeftCell="B1">
      <pane ySplit="1" topLeftCell="A2" activePane="bottomLeft" state="frozen"/>
      <selection pane="bottomLeft" activeCell="G14" sqref="G14"/>
      <pageMargins left="0.61" right="0.74" top="1.75" bottom="1" header="0.5" footer="0.5"/>
      <printOptions horizontalCentered="1" verticalCentered="1" headings="1"/>
      <pageSetup scale="61" firstPageNumber="34" orientation="landscape" useFirstPageNumber="1" r:id="rId1"/>
      <headerFooter alignWithMargins="0">
        <oddHeader>&amp;C&amp;"Garamond,Bold"&amp;14
&amp;16Attachment H-2
Transition Costs
&amp;R&amp;"Garamond,Regular"City of Houston
Operations and Maintenance RFP</oddHeader>
        <oddFooter>&amp;C&amp;"Garamond,Regular"&amp;9
&amp;R&amp;"Garamond,Regular"&amp;9
Page 24</oddFooter>
      </headerFooter>
    </customSheetView>
  </customSheetViews>
  <mergeCells count="1">
    <mergeCell ref="A18:J18"/>
  </mergeCells>
  <phoneticPr fontId="0" type="noConversion"/>
  <printOptions horizontalCentered="1"/>
  <pageMargins left="0.61" right="0.74" top="1.75" bottom="1" header="0.5" footer="0.5"/>
  <pageSetup paperSize="5" scale="64" firstPageNumber="34" orientation="landscape" useFirstPageNumber="1" r:id="rId2"/>
  <headerFooter alignWithMargins="0">
    <oddHeader>&amp;C&amp;"Garamond,Bold"&amp;16
Attachment H-2
Transition Costs
&amp;R&amp;9Houston First Corporation
Operations and Maintenance RFP</oddHeader>
    <oddFooter>&amp;C&amp;"Garamond,Regular"&amp;9
&amp;R&amp;9Page 32</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9"/>
  <sheetViews>
    <sheetView view="pageLayout" zoomScaleNormal="100" zoomScaleSheetLayoutView="100" workbookViewId="0">
      <selection sqref="A1:B1"/>
    </sheetView>
  </sheetViews>
  <sheetFormatPr defaultColWidth="8" defaultRowHeight="15"/>
  <cols>
    <col min="1" max="1" width="58.140625" style="26" customWidth="1"/>
    <col min="2" max="2" width="24.7109375" style="26" customWidth="1"/>
    <col min="3" max="3" width="38.7109375" style="26" customWidth="1"/>
    <col min="4" max="16384" width="8" style="26"/>
  </cols>
  <sheetData>
    <row r="1" spans="1:3" ht="26.25" customHeight="1">
      <c r="A1" s="552" t="s">
        <v>145</v>
      </c>
      <c r="B1" s="552"/>
    </row>
    <row r="2" spans="1:3" ht="26.25" customHeight="1">
      <c r="A2" s="550" t="s">
        <v>155</v>
      </c>
      <c r="B2" s="551"/>
    </row>
    <row r="3" spans="1:3" ht="26.25" customHeight="1">
      <c r="A3" s="551"/>
      <c r="B3" s="551"/>
    </row>
    <row r="4" spans="1:3" ht="21" customHeight="1">
      <c r="A4" s="499"/>
      <c r="B4" s="499"/>
    </row>
    <row r="5" spans="1:3" ht="21" customHeight="1">
      <c r="A5" s="500" t="s">
        <v>156</v>
      </c>
      <c r="B5" s="500" t="s">
        <v>161</v>
      </c>
    </row>
    <row r="6" spans="1:3" ht="21" hidden="1" customHeight="1">
      <c r="A6" s="494" t="s">
        <v>81</v>
      </c>
      <c r="B6" s="495"/>
    </row>
    <row r="7" spans="1:3" ht="21.6" customHeight="1">
      <c r="A7" s="501" t="s">
        <v>96</v>
      </c>
      <c r="B7" s="496"/>
      <c r="C7" s="75"/>
    </row>
    <row r="8" spans="1:3" ht="21" hidden="1" customHeight="1">
      <c r="A8" s="501" t="s">
        <v>25</v>
      </c>
      <c r="B8" s="496"/>
      <c r="C8" s="75"/>
    </row>
    <row r="9" spans="1:3" ht="21" hidden="1" customHeight="1">
      <c r="A9" s="501" t="s">
        <v>26</v>
      </c>
      <c r="B9" s="496"/>
      <c r="C9" s="75"/>
    </row>
    <row r="10" spans="1:3" ht="21" hidden="1" customHeight="1">
      <c r="A10" s="501" t="s">
        <v>39</v>
      </c>
      <c r="B10" s="496"/>
      <c r="C10" s="75"/>
    </row>
    <row r="11" spans="1:3" ht="21" hidden="1" customHeight="1">
      <c r="A11" s="502" t="s">
        <v>97</v>
      </c>
      <c r="B11" s="496"/>
      <c r="C11" s="76"/>
    </row>
    <row r="12" spans="1:3" ht="21.6" customHeight="1">
      <c r="A12" s="501" t="s">
        <v>31</v>
      </c>
      <c r="B12" s="496"/>
      <c r="C12" s="75"/>
    </row>
    <row r="13" spans="1:3" ht="21.6" customHeight="1">
      <c r="A13" s="501" t="s">
        <v>32</v>
      </c>
      <c r="B13" s="496"/>
      <c r="C13" s="75"/>
    </row>
    <row r="14" spans="1:3" ht="21.6" customHeight="1">
      <c r="A14" s="501" t="s">
        <v>134</v>
      </c>
      <c r="B14" s="496"/>
      <c r="C14" s="75"/>
    </row>
    <row r="15" spans="1:3" ht="21.6" customHeight="1">
      <c r="A15" s="501" t="s">
        <v>33</v>
      </c>
      <c r="B15" s="496"/>
      <c r="C15" s="75"/>
    </row>
    <row r="16" spans="1:3" ht="21.6" customHeight="1">
      <c r="A16" s="501" t="s">
        <v>34</v>
      </c>
      <c r="B16" s="496"/>
      <c r="C16" s="75"/>
    </row>
    <row r="17" spans="1:3" ht="21.6" customHeight="1">
      <c r="A17" s="501" t="s">
        <v>35</v>
      </c>
      <c r="B17" s="496"/>
      <c r="C17" s="75"/>
    </row>
    <row r="18" spans="1:3" ht="21" hidden="1" customHeight="1">
      <c r="A18" s="501" t="s">
        <v>85</v>
      </c>
      <c r="B18" s="496"/>
      <c r="C18" s="75"/>
    </row>
    <row r="19" spans="1:3" ht="21" hidden="1" customHeight="1">
      <c r="A19" s="501" t="s">
        <v>63</v>
      </c>
      <c r="B19" s="496"/>
      <c r="C19" s="75"/>
    </row>
    <row r="20" spans="1:3" ht="21" hidden="1" customHeight="1">
      <c r="A20" s="501" t="s">
        <v>84</v>
      </c>
      <c r="B20" s="496"/>
      <c r="C20" s="75"/>
    </row>
    <row r="21" spans="1:3" ht="21" hidden="1" customHeight="1">
      <c r="A21" s="501" t="s">
        <v>65</v>
      </c>
      <c r="B21" s="496"/>
      <c r="C21" s="75"/>
    </row>
    <row r="22" spans="1:3" ht="21" hidden="1" customHeight="1">
      <c r="A22" s="501" t="s">
        <v>100</v>
      </c>
      <c r="B22" s="496"/>
      <c r="C22" s="75"/>
    </row>
    <row r="23" spans="1:3" ht="21" hidden="1" customHeight="1">
      <c r="A23" s="501" t="s">
        <v>64</v>
      </c>
      <c r="B23" s="496"/>
      <c r="C23" s="75"/>
    </row>
    <row r="24" spans="1:3" ht="21" hidden="1" customHeight="1">
      <c r="A24" s="501" t="s">
        <v>37</v>
      </c>
      <c r="B24" s="496"/>
      <c r="C24" s="75"/>
    </row>
    <row r="25" spans="1:3" ht="21" hidden="1" customHeight="1">
      <c r="A25" s="501" t="s">
        <v>95</v>
      </c>
      <c r="B25" s="496"/>
      <c r="C25" s="75"/>
    </row>
    <row r="26" spans="1:3" ht="21" hidden="1" customHeight="1">
      <c r="A26" s="501" t="s">
        <v>38</v>
      </c>
      <c r="B26" s="496"/>
      <c r="C26" s="75"/>
    </row>
    <row r="27" spans="1:3" ht="18.75">
      <c r="A27" s="501" t="s">
        <v>133</v>
      </c>
      <c r="B27" s="496"/>
      <c r="C27" s="75"/>
    </row>
    <row r="28" spans="1:3" ht="21" customHeight="1">
      <c r="A28" s="500"/>
      <c r="B28" s="497"/>
      <c r="C28" s="75"/>
    </row>
    <row r="29" spans="1:3" ht="21" customHeight="1">
      <c r="A29" s="500" t="s">
        <v>157</v>
      </c>
      <c r="B29" s="500" t="s">
        <v>161</v>
      </c>
    </row>
    <row r="30" spans="1:3">
      <c r="A30" s="501" t="s">
        <v>96</v>
      </c>
      <c r="B30" s="496"/>
    </row>
    <row r="31" spans="1:3" ht="18" customHeight="1">
      <c r="A31" s="501" t="s">
        <v>31</v>
      </c>
      <c r="B31" s="496"/>
    </row>
    <row r="32" spans="1:3">
      <c r="A32" s="501" t="s">
        <v>32</v>
      </c>
      <c r="B32" s="496"/>
    </row>
    <row r="33" spans="1:2">
      <c r="A33" s="501" t="s">
        <v>134</v>
      </c>
      <c r="B33" s="496"/>
    </row>
    <row r="34" spans="1:2">
      <c r="A34" s="501" t="s">
        <v>33</v>
      </c>
      <c r="B34" s="496"/>
    </row>
    <row r="35" spans="1:2">
      <c r="A35" s="501" t="s">
        <v>34</v>
      </c>
      <c r="B35" s="496"/>
    </row>
    <row r="36" spans="1:2">
      <c r="A36" s="501" t="s">
        <v>35</v>
      </c>
      <c r="B36" s="496"/>
    </row>
    <row r="37" spans="1:2">
      <c r="A37" s="501" t="s">
        <v>133</v>
      </c>
      <c r="B37" s="496"/>
    </row>
    <row r="38" spans="1:2">
      <c r="A38" s="498"/>
      <c r="B38" s="497"/>
    </row>
    <row r="39" spans="1:2">
      <c r="A39" s="500" t="s">
        <v>158</v>
      </c>
      <c r="B39" s="500" t="s">
        <v>161</v>
      </c>
    </row>
    <row r="40" spans="1:2">
      <c r="A40" s="501" t="s">
        <v>96</v>
      </c>
      <c r="B40" s="496"/>
    </row>
    <row r="41" spans="1:2">
      <c r="A41" s="501" t="s">
        <v>31</v>
      </c>
      <c r="B41" s="496"/>
    </row>
    <row r="42" spans="1:2">
      <c r="A42" s="501" t="s">
        <v>32</v>
      </c>
      <c r="B42" s="496"/>
    </row>
    <row r="43" spans="1:2">
      <c r="A43" s="501" t="s">
        <v>134</v>
      </c>
      <c r="B43" s="496"/>
    </row>
    <row r="44" spans="1:2">
      <c r="A44" s="501" t="s">
        <v>33</v>
      </c>
      <c r="B44" s="496"/>
    </row>
    <row r="45" spans="1:2">
      <c r="A45" s="501" t="s">
        <v>34</v>
      </c>
      <c r="B45" s="496"/>
    </row>
    <row r="46" spans="1:2">
      <c r="A46" s="501" t="s">
        <v>35</v>
      </c>
      <c r="B46" s="496"/>
    </row>
    <row r="47" spans="1:2">
      <c r="A47" s="501" t="s">
        <v>133</v>
      </c>
      <c r="B47" s="496"/>
    </row>
    <row r="48" spans="1:2">
      <c r="A48" s="500"/>
      <c r="B48" s="497"/>
    </row>
    <row r="49" spans="1:2">
      <c r="A49" s="500" t="s">
        <v>159</v>
      </c>
      <c r="B49" s="500" t="s">
        <v>161</v>
      </c>
    </row>
    <row r="50" spans="1:2">
      <c r="A50" s="501" t="s">
        <v>96</v>
      </c>
      <c r="B50" s="496"/>
    </row>
    <row r="51" spans="1:2">
      <c r="A51" s="501" t="s">
        <v>31</v>
      </c>
      <c r="B51" s="496"/>
    </row>
    <row r="52" spans="1:2">
      <c r="A52" s="501" t="s">
        <v>32</v>
      </c>
      <c r="B52" s="496"/>
    </row>
    <row r="53" spans="1:2">
      <c r="A53" s="501" t="s">
        <v>134</v>
      </c>
      <c r="B53" s="496"/>
    </row>
    <row r="54" spans="1:2">
      <c r="A54" s="501" t="s">
        <v>33</v>
      </c>
      <c r="B54" s="496"/>
    </row>
    <row r="55" spans="1:2">
      <c r="A55" s="501" t="s">
        <v>34</v>
      </c>
      <c r="B55" s="496"/>
    </row>
    <row r="56" spans="1:2">
      <c r="A56" s="501" t="s">
        <v>35</v>
      </c>
      <c r="B56" s="496"/>
    </row>
    <row r="57" spans="1:2">
      <c r="A57" s="501" t="s">
        <v>133</v>
      </c>
      <c r="B57" s="496"/>
    </row>
    <row r="58" spans="1:2">
      <c r="A58" s="500"/>
      <c r="B58" s="498"/>
    </row>
    <row r="59" spans="1:2">
      <c r="A59" s="500" t="s">
        <v>160</v>
      </c>
      <c r="B59" s="500" t="s">
        <v>161</v>
      </c>
    </row>
    <row r="60" spans="1:2">
      <c r="A60" s="501" t="s">
        <v>96</v>
      </c>
      <c r="B60" s="496"/>
    </row>
    <row r="61" spans="1:2">
      <c r="A61" s="501" t="s">
        <v>31</v>
      </c>
      <c r="B61" s="496"/>
    </row>
    <row r="62" spans="1:2">
      <c r="A62" s="501" t="s">
        <v>32</v>
      </c>
      <c r="B62" s="496"/>
    </row>
    <row r="63" spans="1:2">
      <c r="A63" s="501" t="s">
        <v>134</v>
      </c>
      <c r="B63" s="496"/>
    </row>
    <row r="64" spans="1:2">
      <c r="A64" s="501" t="s">
        <v>33</v>
      </c>
      <c r="B64" s="496"/>
    </row>
    <row r="65" spans="1:2">
      <c r="A65" s="501" t="s">
        <v>34</v>
      </c>
      <c r="B65" s="496"/>
    </row>
    <row r="66" spans="1:2">
      <c r="A66" s="501" t="s">
        <v>35</v>
      </c>
      <c r="B66" s="496"/>
    </row>
    <row r="67" spans="1:2">
      <c r="A67" s="501" t="s">
        <v>133</v>
      </c>
      <c r="B67" s="496"/>
    </row>
    <row r="68" spans="1:2">
      <c r="A68" s="500"/>
      <c r="B68" s="498"/>
    </row>
    <row r="69" spans="1:2">
      <c r="A69" s="500"/>
      <c r="B69" s="498"/>
    </row>
    <row r="70" spans="1:2">
      <c r="A70" s="500"/>
      <c r="B70" s="498"/>
    </row>
    <row r="71" spans="1:2">
      <c r="A71" s="500"/>
      <c r="B71" s="498"/>
    </row>
    <row r="72" spans="1:2">
      <c r="A72" s="500"/>
      <c r="B72" s="498"/>
    </row>
    <row r="73" spans="1:2">
      <c r="A73" s="500"/>
      <c r="B73" s="498"/>
    </row>
    <row r="74" spans="1:2">
      <c r="A74" s="500"/>
      <c r="B74" s="498"/>
    </row>
    <row r="75" spans="1:2">
      <c r="A75" s="500"/>
      <c r="B75" s="498"/>
    </row>
    <row r="76" spans="1:2">
      <c r="A76" s="500"/>
      <c r="B76" s="498"/>
    </row>
    <row r="77" spans="1:2">
      <c r="A77" s="498"/>
      <c r="B77" s="498"/>
    </row>
    <row r="78" spans="1:2">
      <c r="A78" s="498"/>
      <c r="B78" s="498"/>
    </row>
    <row r="79" spans="1:2">
      <c r="A79" s="498"/>
      <c r="B79" s="498"/>
    </row>
  </sheetData>
  <customSheetViews>
    <customSheetView guid="{BCC6E250-BE62-4BDD-B690-C1A625D8B144}" showPageBreaks="1" hiddenRows="1" view="pageBreakPreview" showRuler="0">
      <selection activeCell="A12" sqref="A12"/>
      <pageMargins left="0.33" right="0.31" top="2" bottom="1" header="0.5" footer="0.5"/>
      <printOptions horizontalCentered="1"/>
      <pageSetup firstPageNumber="36" orientation="portrait" useFirstPageNumber="1" horizontalDpi="300" verticalDpi="300" r:id="rId1"/>
      <headerFooter alignWithMargins="0">
        <oddHeader>&amp;C&amp;"Garamond,Bold"&amp;16
Attachment H-3
Ad-Hoc Services Pricing 
&amp;R&amp;"Garamond,Regular"City of Houston
Operations and Maintenance RFP</oddHeader>
        <oddFooter>&amp;C&amp;"Garamond,Regular"&amp;9
&amp;R&amp;"Garamond,Regular"&amp;9
Page 25</oddFooter>
      </headerFooter>
    </customSheetView>
  </customSheetViews>
  <mergeCells count="2">
    <mergeCell ref="A2:B3"/>
    <mergeCell ref="A1:B1"/>
  </mergeCells>
  <phoneticPr fontId="0" type="noConversion"/>
  <printOptions horizontalCentered="1"/>
  <pageMargins left="0.33" right="0.31" top="2" bottom="1" header="0.5" footer="0.5"/>
  <pageSetup firstPageNumber="36" orientation="portrait" useFirstPageNumber="1" horizontalDpi="300" verticalDpi="300" r:id="rId2"/>
  <headerFooter differentOddEven="1" alignWithMargins="0">
    <oddHeader>&amp;C&amp;"Garamond,Bold"&amp;16
Attachment H-3
Other Work
Services Pricing 
&amp;R&amp;9 Houston First Corporation
Operations and Maintenance RFP</oddHeader>
    <oddFooter>&amp;C&amp;"Garamond,Regular"&amp;9
&amp;R&amp;9Page 33</oddFooter>
    <evenFooter>&amp;R&amp;9Page 34</evenFooter>
  </headerFooter>
  <rowBreaks count="1" manualBreakCount="1">
    <brk id="38"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view="pageLayout" zoomScaleNormal="100" zoomScaleSheetLayoutView="100" workbookViewId="0">
      <selection activeCell="A7" sqref="A7"/>
    </sheetView>
  </sheetViews>
  <sheetFormatPr defaultRowHeight="15"/>
  <cols>
    <col min="1" max="1" width="43.28515625" style="95" customWidth="1"/>
    <col min="2" max="2" width="13.28515625" style="95" customWidth="1"/>
    <col min="3" max="3" width="13.42578125" style="95" customWidth="1"/>
    <col min="4" max="4" width="14.140625" style="95" customWidth="1"/>
    <col min="5" max="5" width="13" style="95" customWidth="1"/>
    <col min="6" max="6" width="9.140625" style="95"/>
    <col min="7" max="7" width="12.7109375" style="95" customWidth="1"/>
    <col min="8" max="8" width="9.140625" style="95"/>
    <col min="9" max="9" width="18" style="95" customWidth="1"/>
    <col min="10" max="10" width="18.85546875" style="95" customWidth="1"/>
    <col min="11" max="16384" width="9.140625" style="95"/>
  </cols>
  <sheetData>
    <row r="1" spans="1:10" ht="47.25">
      <c r="A1" s="141" t="s">
        <v>40</v>
      </c>
      <c r="B1" s="141" t="s">
        <v>41</v>
      </c>
      <c r="C1" s="142" t="s">
        <v>42</v>
      </c>
      <c r="D1" s="142"/>
      <c r="E1" s="141" t="s">
        <v>43</v>
      </c>
      <c r="F1" s="141" t="s">
        <v>44</v>
      </c>
      <c r="G1" s="141" t="s">
        <v>45</v>
      </c>
      <c r="H1" s="141" t="s">
        <v>46</v>
      </c>
      <c r="I1" s="141" t="s">
        <v>47</v>
      </c>
      <c r="J1" s="141" t="s">
        <v>102</v>
      </c>
    </row>
    <row r="2" spans="1:10" ht="15.75">
      <c r="A2" s="204"/>
      <c r="B2" s="204"/>
      <c r="C2" s="204" t="s">
        <v>48</v>
      </c>
      <c r="D2" s="204" t="s">
        <v>49</v>
      </c>
      <c r="E2" s="204"/>
      <c r="F2" s="204"/>
      <c r="G2" s="204"/>
      <c r="H2" s="204"/>
      <c r="I2" s="204"/>
      <c r="J2" s="204"/>
    </row>
    <row r="3" spans="1:10">
      <c r="A3" s="205"/>
      <c r="B3" s="206"/>
      <c r="C3" s="206"/>
      <c r="D3" s="206"/>
      <c r="E3" s="206"/>
      <c r="F3" s="206"/>
      <c r="G3" s="206"/>
      <c r="H3" s="206"/>
      <c r="I3" s="207"/>
      <c r="J3" s="207"/>
    </row>
    <row r="4" spans="1:10">
      <c r="A4" s="167" t="s">
        <v>179</v>
      </c>
      <c r="B4" s="209"/>
      <c r="C4" s="209"/>
      <c r="D4" s="209"/>
      <c r="E4" s="209"/>
      <c r="F4" s="209"/>
      <c r="G4" s="209"/>
      <c r="H4" s="209"/>
      <c r="I4" s="210">
        <f>+E4*(1+F4+G4+H4)</f>
        <v>0</v>
      </c>
      <c r="J4" s="210">
        <f>I4*B4</f>
        <v>0</v>
      </c>
    </row>
    <row r="5" spans="1:10" ht="15.75">
      <c r="A5" s="530" t="s">
        <v>180</v>
      </c>
      <c r="B5" s="211"/>
      <c r="C5" s="211"/>
      <c r="D5" s="211"/>
      <c r="E5" s="211"/>
      <c r="F5" s="211"/>
      <c r="G5" s="211"/>
      <c r="H5" s="211"/>
      <c r="I5" s="210">
        <f>+E5*(1+F5+G5+H5)</f>
        <v>0</v>
      </c>
      <c r="J5" s="210">
        <f>I5*B5</f>
        <v>0</v>
      </c>
    </row>
    <row r="6" spans="1:10">
      <c r="A6" s="212"/>
      <c r="B6" s="211"/>
      <c r="C6" s="211"/>
      <c r="D6" s="211"/>
      <c r="E6" s="211"/>
      <c r="F6" s="211"/>
      <c r="G6" s="211"/>
      <c r="H6" s="211"/>
      <c r="I6" s="210">
        <f>+E6*(1+F6+G6+H6)</f>
        <v>0</v>
      </c>
      <c r="J6" s="210">
        <f>I6*B6</f>
        <v>0</v>
      </c>
    </row>
    <row r="7" spans="1:10">
      <c r="A7" s="212"/>
      <c r="B7" s="211"/>
      <c r="C7" s="211"/>
      <c r="D7" s="211"/>
      <c r="E7" s="211"/>
      <c r="F7" s="211"/>
      <c r="G7" s="211"/>
      <c r="H7" s="211"/>
      <c r="I7" s="210">
        <f>+E7*(1+F7+G7+H7)</f>
        <v>0</v>
      </c>
      <c r="J7" s="210">
        <f>I7*B7</f>
        <v>0</v>
      </c>
    </row>
    <row r="8" spans="1:10">
      <c r="A8" s="212"/>
      <c r="B8" s="211"/>
      <c r="C8" s="211"/>
      <c r="D8" s="211"/>
      <c r="E8" s="211"/>
      <c r="F8" s="211"/>
      <c r="G8" s="211"/>
      <c r="H8" s="211"/>
      <c r="I8" s="210">
        <f>+E8*(1+F8+G8+H8)</f>
        <v>0</v>
      </c>
      <c r="J8" s="210">
        <f>I8*B8</f>
        <v>0</v>
      </c>
    </row>
    <row r="9" spans="1:10" ht="15.75">
      <c r="A9" s="213" t="s">
        <v>150</v>
      </c>
      <c r="B9" s="214">
        <f>SUM(B4:B8)</f>
        <v>0</v>
      </c>
      <c r="C9" s="214"/>
      <c r="D9" s="214"/>
      <c r="E9" s="214"/>
      <c r="F9" s="214"/>
      <c r="G9" s="214"/>
      <c r="H9" s="214"/>
      <c r="I9" s="215">
        <f>IF(J9&gt;0,J9/B9,0)</f>
        <v>0</v>
      </c>
      <c r="J9" s="215">
        <f>SUM(J4:J8)</f>
        <v>0</v>
      </c>
    </row>
    <row r="10" spans="1:10">
      <c r="A10" s="216"/>
      <c r="B10" s="216"/>
      <c r="C10" s="216"/>
      <c r="D10" s="216"/>
      <c r="E10" s="216"/>
      <c r="F10" s="216"/>
      <c r="G10" s="216"/>
      <c r="H10" s="216"/>
      <c r="I10" s="210"/>
      <c r="J10" s="210"/>
    </row>
    <row r="11" spans="1:10">
      <c r="A11" s="218"/>
      <c r="B11" s="211"/>
      <c r="C11" s="211"/>
      <c r="D11" s="211"/>
      <c r="E11" s="211"/>
      <c r="F11" s="211"/>
      <c r="G11" s="211"/>
      <c r="H11" s="211"/>
      <c r="I11" s="210">
        <f>+E11*(1+F11+G11+H11)</f>
        <v>0</v>
      </c>
      <c r="J11" s="210">
        <f>I11*B11</f>
        <v>0</v>
      </c>
    </row>
    <row r="12" spans="1:10">
      <c r="A12" s="217" t="s">
        <v>136</v>
      </c>
      <c r="B12" s="211"/>
      <c r="C12" s="211"/>
      <c r="D12" s="211"/>
      <c r="E12" s="211"/>
      <c r="F12" s="211"/>
      <c r="G12" s="211"/>
      <c r="H12" s="211"/>
      <c r="I12" s="210">
        <f>+E12*(1+F12+G12+H12)</f>
        <v>0</v>
      </c>
      <c r="J12" s="210">
        <f>I12*B12</f>
        <v>0</v>
      </c>
    </row>
    <row r="13" spans="1:10">
      <c r="A13" s="218"/>
      <c r="B13" s="211"/>
      <c r="C13" s="211"/>
      <c r="D13" s="211"/>
      <c r="E13" s="211"/>
      <c r="F13" s="211"/>
      <c r="G13" s="211"/>
      <c r="H13" s="211"/>
      <c r="I13" s="210">
        <f>+E13*(1+F13+G13+H13)</f>
        <v>0</v>
      </c>
      <c r="J13" s="210">
        <f>I13*B13</f>
        <v>0</v>
      </c>
    </row>
    <row r="14" spans="1:10">
      <c r="A14" s="218"/>
      <c r="B14" s="211"/>
      <c r="C14" s="211"/>
      <c r="D14" s="211"/>
      <c r="E14" s="211"/>
      <c r="F14" s="211"/>
      <c r="G14" s="211"/>
      <c r="H14" s="211"/>
      <c r="I14" s="210">
        <f>+E14*(1+F14+G14+H14)</f>
        <v>0</v>
      </c>
      <c r="J14" s="210">
        <f>I14*B14</f>
        <v>0</v>
      </c>
    </row>
    <row r="15" spans="1:10" ht="15.75">
      <c r="A15" s="219" t="s">
        <v>151</v>
      </c>
      <c r="B15" s="220">
        <f>SUM(B11:B14)</f>
        <v>0</v>
      </c>
      <c r="C15" s="220"/>
      <c r="D15" s="220"/>
      <c r="E15" s="220"/>
      <c r="F15" s="220"/>
      <c r="G15" s="220"/>
      <c r="H15" s="220"/>
      <c r="I15" s="215">
        <f>IF(J15&gt;0,J15/B15,0)</f>
        <v>0</v>
      </c>
      <c r="J15" s="221">
        <f>SUM(J11:J14)</f>
        <v>0</v>
      </c>
    </row>
    <row r="16" spans="1:10" ht="15.75">
      <c r="A16" s="222"/>
      <c r="B16" s="222"/>
      <c r="C16" s="222"/>
      <c r="D16" s="222"/>
      <c r="E16" s="222"/>
      <c r="F16" s="222"/>
      <c r="G16" s="222"/>
      <c r="H16" s="222"/>
      <c r="I16" s="222"/>
      <c r="J16" s="222"/>
    </row>
    <row r="17" spans="1:10">
      <c r="A17" s="212"/>
      <c r="B17" s="211"/>
      <c r="C17" s="211"/>
      <c r="D17" s="211"/>
      <c r="E17" s="211"/>
      <c r="F17" s="211"/>
      <c r="G17" s="211"/>
      <c r="H17" s="211"/>
      <c r="I17" s="210">
        <f>+E17*(1+F17+G17+H17)</f>
        <v>0</v>
      </c>
      <c r="J17" s="210">
        <f>I17*B17</f>
        <v>0</v>
      </c>
    </row>
    <row r="18" spans="1:10">
      <c r="A18" s="218"/>
      <c r="B18" s="211"/>
      <c r="C18" s="211"/>
      <c r="D18" s="211"/>
      <c r="E18" s="211"/>
      <c r="F18" s="211"/>
      <c r="G18" s="211"/>
      <c r="H18" s="211"/>
      <c r="I18" s="210">
        <f>+E18*(1+F18+G18+H18)</f>
        <v>0</v>
      </c>
      <c r="J18" s="210">
        <f>I18*B18</f>
        <v>0</v>
      </c>
    </row>
    <row r="19" spans="1:10">
      <c r="A19" s="212"/>
      <c r="B19" s="211"/>
      <c r="C19" s="211"/>
      <c r="D19" s="211"/>
      <c r="E19" s="211"/>
      <c r="F19" s="211"/>
      <c r="G19" s="211"/>
      <c r="H19" s="211"/>
      <c r="I19" s="210">
        <f>+E19*(1+F19+G19+H19)</f>
        <v>0</v>
      </c>
      <c r="J19" s="210">
        <f>I19*B19</f>
        <v>0</v>
      </c>
    </row>
    <row r="20" spans="1:10">
      <c r="A20" s="218"/>
      <c r="B20" s="211"/>
      <c r="C20" s="211"/>
      <c r="D20" s="211"/>
      <c r="E20" s="211"/>
      <c r="F20" s="211"/>
      <c r="G20" s="211"/>
      <c r="H20" s="211"/>
      <c r="I20" s="210">
        <f>+E20*(1+F20+G20+H20)</f>
        <v>0</v>
      </c>
      <c r="J20" s="210">
        <f>I20*B20</f>
        <v>0</v>
      </c>
    </row>
    <row r="21" spans="1:10">
      <c r="A21" s="218"/>
      <c r="B21" s="211"/>
      <c r="C21" s="211"/>
      <c r="D21" s="211"/>
      <c r="E21" s="211"/>
      <c r="F21" s="211"/>
      <c r="G21" s="211"/>
      <c r="H21" s="211"/>
      <c r="I21" s="210">
        <f>+E21*(1+F21+G21+H21)</f>
        <v>0</v>
      </c>
      <c r="J21" s="210">
        <f>I21*B21</f>
        <v>0</v>
      </c>
    </row>
    <row r="22" spans="1:10" ht="15.75">
      <c r="A22" s="223" t="s">
        <v>148</v>
      </c>
      <c r="B22" s="220">
        <f>SUM(B17:B21)</f>
        <v>0</v>
      </c>
      <c r="C22" s="220"/>
      <c r="D22" s="220"/>
      <c r="E22" s="220"/>
      <c r="F22" s="220"/>
      <c r="G22" s="220"/>
      <c r="H22" s="220"/>
      <c r="I22" s="215">
        <f>IF(J22&gt;0,J22/B22,0)</f>
        <v>0</v>
      </c>
      <c r="J22" s="221">
        <f>SUM(J17:J21)</f>
        <v>0</v>
      </c>
    </row>
    <row r="23" spans="1:10">
      <c r="A23" s="216"/>
      <c r="B23" s="216"/>
      <c r="C23" s="216"/>
      <c r="D23" s="216"/>
      <c r="E23" s="216"/>
      <c r="F23" s="216"/>
      <c r="G23" s="216"/>
      <c r="H23" s="216"/>
      <c r="I23" s="216"/>
      <c r="J23" s="216"/>
    </row>
    <row r="24" spans="1:10" ht="15.75">
      <c r="A24" s="219" t="s">
        <v>104</v>
      </c>
      <c r="B24" s="220">
        <f>B9+B15+B22</f>
        <v>0</v>
      </c>
      <c r="C24" s="220"/>
      <c r="D24" s="220"/>
      <c r="E24" s="220"/>
      <c r="F24" s="220"/>
      <c r="G24" s="220"/>
      <c r="H24" s="220"/>
      <c r="I24" s="221"/>
      <c r="J24" s="221">
        <f>J9+J15+J22</f>
        <v>0</v>
      </c>
    </row>
  </sheetData>
  <printOptions headings="1" gridLines="1"/>
  <pageMargins left="0.7" right="0.7" top="1.5" bottom="0.5" header="0.3" footer="0.3"/>
  <pageSetup scale="74" orientation="landscape" horizontalDpi="4294967292" verticalDpi="4294967292" r:id="rId1"/>
  <headerFooter>
    <oddHeader>&amp;C&amp;"Garamond,Bold"&amp;16
Attachment H 1-A
Staffing Plan
Tundra Garage</oddHeader>
    <oddFooter>&amp;R&amp;9Page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K26"/>
  <sheetViews>
    <sheetView topLeftCell="A8" zoomScaleNormal="100" zoomScaleSheetLayoutView="100" workbookViewId="0">
      <selection activeCell="B22" sqref="B22"/>
    </sheetView>
  </sheetViews>
  <sheetFormatPr defaultColWidth="44.5703125" defaultRowHeight="12.75"/>
  <cols>
    <col min="1" max="1" width="45.85546875" style="227" bestFit="1" customWidth="1"/>
    <col min="2" max="2" width="14.85546875" style="227" customWidth="1"/>
    <col min="3" max="3" width="14.5703125" style="227" customWidth="1"/>
    <col min="4" max="4" width="15" style="227" customWidth="1"/>
    <col min="5" max="5" width="19.28515625" style="227" bestFit="1" customWidth="1"/>
    <col min="6" max="6" width="19" style="227" bestFit="1" customWidth="1"/>
    <col min="7" max="7" width="18.85546875" style="227" bestFit="1" customWidth="1"/>
    <col min="8" max="8" width="16.28515625" style="227" bestFit="1" customWidth="1"/>
    <col min="9" max="9" width="24.28515625" style="227" customWidth="1"/>
    <col min="10" max="10" width="23.5703125" style="227" customWidth="1"/>
    <col min="11" max="16384" width="44.5703125" style="227"/>
  </cols>
  <sheetData>
    <row r="1" spans="1:11" s="224" customFormat="1" ht="54.75" customHeight="1">
      <c r="A1" s="141" t="s">
        <v>40</v>
      </c>
      <c r="B1" s="141" t="s">
        <v>41</v>
      </c>
      <c r="C1" s="142" t="s">
        <v>42</v>
      </c>
      <c r="D1" s="142"/>
      <c r="E1" s="141" t="s">
        <v>43</v>
      </c>
      <c r="F1" s="141" t="s">
        <v>44</v>
      </c>
      <c r="G1" s="141" t="s">
        <v>45</v>
      </c>
      <c r="H1" s="141" t="s">
        <v>46</v>
      </c>
      <c r="I1" s="141" t="s">
        <v>47</v>
      </c>
      <c r="J1" s="141" t="s">
        <v>102</v>
      </c>
      <c r="K1" s="244"/>
    </row>
    <row r="2" spans="1:11" s="224" customFormat="1" ht="15.75">
      <c r="A2" s="243"/>
      <c r="B2" s="243"/>
      <c r="C2" s="243" t="s">
        <v>48</v>
      </c>
      <c r="D2" s="243" t="s">
        <v>49</v>
      </c>
      <c r="E2" s="243"/>
      <c r="F2" s="243"/>
      <c r="G2" s="243"/>
      <c r="H2" s="243"/>
      <c r="I2" s="243"/>
      <c r="J2" s="243"/>
    </row>
    <row r="3" spans="1:11" ht="15">
      <c r="A3" s="205"/>
      <c r="B3" s="206"/>
      <c r="C3" s="207"/>
      <c r="D3" s="207"/>
      <c r="E3" s="207"/>
      <c r="F3" s="225"/>
      <c r="G3" s="207"/>
      <c r="H3" s="207"/>
      <c r="I3" s="207"/>
      <c r="J3" s="226"/>
    </row>
    <row r="4" spans="1:11" ht="30" customHeight="1">
      <c r="A4" s="228" t="s">
        <v>185</v>
      </c>
      <c r="B4" s="209">
        <v>0.2</v>
      </c>
      <c r="C4" s="229"/>
      <c r="D4" s="229"/>
      <c r="E4" s="229"/>
      <c r="F4" s="230"/>
      <c r="G4" s="231"/>
      <c r="H4" s="231"/>
      <c r="I4" s="210">
        <f>+E4*(1+F4+G4+H4)</f>
        <v>0</v>
      </c>
      <c r="J4" s="210">
        <f t="shared" ref="J4:J13" si="0">I4*B4</f>
        <v>0</v>
      </c>
    </row>
    <row r="5" spans="1:11" ht="30" customHeight="1">
      <c r="A5" s="228" t="s">
        <v>191</v>
      </c>
      <c r="B5" s="209">
        <v>1</v>
      </c>
      <c r="C5" s="229"/>
      <c r="D5" s="229"/>
      <c r="E5" s="229"/>
      <c r="F5" s="230"/>
      <c r="G5" s="231"/>
      <c r="H5" s="231"/>
      <c r="I5" s="210"/>
      <c r="J5" s="210"/>
    </row>
    <row r="6" spans="1:11" ht="30" customHeight="1">
      <c r="A6" s="228" t="s">
        <v>163</v>
      </c>
      <c r="B6" s="209">
        <v>2</v>
      </c>
      <c r="C6" s="229"/>
      <c r="D6" s="229"/>
      <c r="E6" s="229"/>
      <c r="F6" s="230"/>
      <c r="G6" s="231"/>
      <c r="H6" s="231"/>
      <c r="I6" s="210"/>
      <c r="J6" s="210"/>
    </row>
    <row r="7" spans="1:11" ht="30" customHeight="1">
      <c r="A7" s="208" t="s">
        <v>190</v>
      </c>
      <c r="B7" s="209">
        <v>0.1</v>
      </c>
      <c r="C7" s="229"/>
      <c r="D7" s="229"/>
      <c r="E7" s="229"/>
      <c r="F7" s="230"/>
      <c r="G7" s="231"/>
      <c r="H7" s="231"/>
      <c r="I7" s="210"/>
      <c r="J7" s="210"/>
    </row>
    <row r="8" spans="1:11" ht="30" customHeight="1">
      <c r="A8" s="208" t="s">
        <v>196</v>
      </c>
      <c r="B8" s="209">
        <v>1</v>
      </c>
      <c r="C8" s="229"/>
      <c r="D8" s="229"/>
      <c r="E8" s="229"/>
      <c r="F8" s="230"/>
      <c r="G8" s="231"/>
      <c r="H8" s="231"/>
      <c r="I8" s="210"/>
      <c r="J8" s="210"/>
    </row>
    <row r="9" spans="1:11" ht="15">
      <c r="A9" s="208" t="s">
        <v>189</v>
      </c>
      <c r="B9" s="209">
        <v>1</v>
      </c>
      <c r="C9" s="229"/>
      <c r="D9" s="229"/>
      <c r="E9" s="229"/>
      <c r="F9" s="230"/>
      <c r="G9" s="231"/>
      <c r="H9" s="231"/>
      <c r="I9" s="210">
        <f t="shared" ref="I9:I13" si="1">+E9*(1+F9+G9+H9)</f>
        <v>0</v>
      </c>
      <c r="J9" s="210">
        <f t="shared" si="0"/>
        <v>0</v>
      </c>
    </row>
    <row r="10" spans="1:11" ht="15">
      <c r="A10" s="208" t="s">
        <v>189</v>
      </c>
      <c r="B10" s="209">
        <v>1</v>
      </c>
      <c r="C10" s="229"/>
      <c r="D10" s="229"/>
      <c r="E10" s="229"/>
      <c r="F10" s="230"/>
      <c r="G10" s="231"/>
      <c r="H10" s="231"/>
      <c r="I10" s="210"/>
      <c r="J10" s="210"/>
    </row>
    <row r="11" spans="1:11" ht="15">
      <c r="A11" s="208" t="s">
        <v>189</v>
      </c>
      <c r="B11" s="209">
        <v>1</v>
      </c>
      <c r="C11" s="229"/>
      <c r="D11" s="229"/>
      <c r="E11" s="229"/>
      <c r="F11" s="230"/>
      <c r="G11" s="231"/>
      <c r="H11" s="231"/>
      <c r="I11" s="210"/>
      <c r="J11" s="210"/>
    </row>
    <row r="12" spans="1:11" ht="15">
      <c r="A12" s="208" t="s">
        <v>197</v>
      </c>
      <c r="B12" s="209">
        <v>1</v>
      </c>
      <c r="C12" s="229"/>
      <c r="D12" s="229"/>
      <c r="E12" s="229"/>
      <c r="F12" s="230"/>
      <c r="G12" s="231"/>
      <c r="H12" s="231"/>
      <c r="I12" s="210">
        <f t="shared" si="1"/>
        <v>0</v>
      </c>
      <c r="J12" s="210">
        <f t="shared" si="0"/>
        <v>0</v>
      </c>
    </row>
    <row r="13" spans="1:11" ht="15">
      <c r="A13" s="208" t="s">
        <v>34</v>
      </c>
      <c r="B13" s="209">
        <v>1</v>
      </c>
      <c r="C13" s="229"/>
      <c r="D13" s="229"/>
      <c r="E13" s="231"/>
      <c r="F13" s="230"/>
      <c r="G13" s="231"/>
      <c r="H13" s="231"/>
      <c r="I13" s="210">
        <f t="shared" si="1"/>
        <v>0</v>
      </c>
      <c r="J13" s="210">
        <f t="shared" si="0"/>
        <v>0</v>
      </c>
    </row>
    <row r="14" spans="1:11" ht="15.75">
      <c r="A14" s="213" t="s">
        <v>150</v>
      </c>
      <c r="B14" s="531">
        <f>SUM(B4:B13)</f>
        <v>9.3000000000000007</v>
      </c>
      <c r="C14" s="207"/>
      <c r="D14" s="207"/>
      <c r="E14" s="207"/>
      <c r="F14" s="225"/>
      <c r="G14" s="233"/>
      <c r="H14" s="233"/>
      <c r="I14" s="234">
        <f>IF(J14&gt;0,J14/B14,0)</f>
        <v>0</v>
      </c>
      <c r="J14" s="138">
        <f>SUM(J4:J13)</f>
        <v>0</v>
      </c>
      <c r="K14" s="235"/>
    </row>
    <row r="15" spans="1:11" ht="15">
      <c r="A15" s="216"/>
      <c r="B15" s="216"/>
      <c r="C15" s="216"/>
      <c r="D15" s="216"/>
      <c r="E15" s="216"/>
      <c r="F15" s="216"/>
      <c r="G15" s="233"/>
      <c r="H15" s="233"/>
      <c r="I15" s="210"/>
      <c r="J15" s="232"/>
    </row>
    <row r="16" spans="1:11" ht="30">
      <c r="A16" s="528" t="s">
        <v>193</v>
      </c>
      <c r="B16" s="209">
        <v>0.17</v>
      </c>
      <c r="C16" s="229"/>
      <c r="D16" s="229"/>
      <c r="E16" s="229"/>
      <c r="F16" s="230"/>
      <c r="G16" s="231"/>
      <c r="H16" s="231"/>
      <c r="I16" s="210">
        <f>+E16*(1+F16+G16+H16)</f>
        <v>0</v>
      </c>
      <c r="J16" s="210">
        <f>I16*B16</f>
        <v>0</v>
      </c>
    </row>
    <row r="17" spans="1:11" ht="15">
      <c r="A17" s="147" t="s">
        <v>186</v>
      </c>
      <c r="B17" s="209">
        <v>0.17</v>
      </c>
      <c r="C17" s="229"/>
      <c r="D17" s="229"/>
      <c r="E17" s="229"/>
      <c r="F17" s="230"/>
      <c r="G17" s="231"/>
      <c r="H17" s="231"/>
      <c r="I17" s="210">
        <f>+E17*(1+F17+G17+H17)</f>
        <v>0</v>
      </c>
      <c r="J17" s="210">
        <f>I17*B17</f>
        <v>0</v>
      </c>
    </row>
    <row r="18" spans="1:11" ht="15">
      <c r="A18" s="147" t="s">
        <v>187</v>
      </c>
      <c r="B18" s="209">
        <v>0.17</v>
      </c>
      <c r="C18" s="229"/>
      <c r="D18" s="229"/>
      <c r="E18" s="229"/>
      <c r="F18" s="230"/>
      <c r="G18" s="231"/>
      <c r="H18" s="231"/>
      <c r="I18" s="210">
        <f>+E18*(1+F18+G18+H18)</f>
        <v>0</v>
      </c>
      <c r="J18" s="210">
        <f>I18*B18</f>
        <v>0</v>
      </c>
    </row>
    <row r="19" spans="1:11" ht="15">
      <c r="A19" s="147" t="s">
        <v>188</v>
      </c>
      <c r="B19" s="209">
        <v>0.17</v>
      </c>
      <c r="C19" s="229"/>
      <c r="D19" s="229"/>
      <c r="E19" s="229"/>
      <c r="F19" s="230"/>
      <c r="G19" s="231"/>
      <c r="H19" s="231"/>
      <c r="I19" s="210">
        <f>+E19*(1+F19+G19+H19)</f>
        <v>0</v>
      </c>
      <c r="J19" s="232">
        <f>I19*B19</f>
        <v>0</v>
      </c>
    </row>
    <row r="20" spans="1:11" ht="15.75">
      <c r="A20" s="219" t="s">
        <v>151</v>
      </c>
      <c r="B20" s="534">
        <f>SUM(B16:B19)</f>
        <v>0.68</v>
      </c>
      <c r="C20" s="236"/>
      <c r="D20" s="236"/>
      <c r="E20" s="236"/>
      <c r="F20" s="236"/>
      <c r="G20" s="237"/>
      <c r="H20" s="237"/>
      <c r="I20" s="234">
        <f>IF(J20&gt;0,J20/B20,0)</f>
        <v>0</v>
      </c>
      <c r="J20" s="139">
        <f>SUM(J16:J19)</f>
        <v>0</v>
      </c>
      <c r="K20" s="235"/>
    </row>
    <row r="21" spans="1:11" s="239" customFormat="1" ht="15.75">
      <c r="A21" s="222"/>
      <c r="B21" s="222"/>
      <c r="C21" s="222"/>
      <c r="D21" s="222"/>
      <c r="E21" s="222"/>
      <c r="F21" s="222"/>
      <c r="G21" s="237"/>
      <c r="H21" s="237"/>
      <c r="I21" s="222"/>
      <c r="J21" s="238"/>
    </row>
    <row r="22" spans="1:11" s="239" customFormat="1" ht="15">
      <c r="A22" s="218"/>
      <c r="B22" s="211"/>
      <c r="C22" s="229"/>
      <c r="D22" s="229"/>
      <c r="E22" s="229"/>
      <c r="F22" s="230"/>
      <c r="G22" s="231"/>
      <c r="H22" s="231"/>
      <c r="I22" s="210">
        <f>+E22*(1+F22+G22+H22)</f>
        <v>0</v>
      </c>
      <c r="J22" s="210">
        <f>I22*B22</f>
        <v>0</v>
      </c>
    </row>
    <row r="23" spans="1:11" s="239" customFormat="1" ht="15.75">
      <c r="A23" s="223" t="s">
        <v>148</v>
      </c>
      <c r="B23" s="220">
        <f>SUM(B22:B22)</f>
        <v>0</v>
      </c>
      <c r="C23" s="236"/>
      <c r="D23" s="236"/>
      <c r="E23" s="236"/>
      <c r="F23" s="236"/>
      <c r="G23" s="237"/>
      <c r="H23" s="237"/>
      <c r="I23" s="234">
        <f>IF(J23&gt;0,J23/B23,0)</f>
        <v>0</v>
      </c>
      <c r="J23" s="139">
        <f>SUM(J22:J22)</f>
        <v>0</v>
      </c>
      <c r="K23" s="240"/>
    </row>
    <row r="24" spans="1:11" ht="15.75">
      <c r="A24" s="216"/>
      <c r="B24" s="216"/>
      <c r="C24" s="216"/>
      <c r="D24" s="216"/>
      <c r="E24" s="216"/>
      <c r="F24" s="216"/>
      <c r="G24" s="216"/>
      <c r="H24" s="216"/>
      <c r="I24" s="216"/>
      <c r="J24" s="241"/>
    </row>
    <row r="25" spans="1:11" s="239" customFormat="1" ht="15.75">
      <c r="A25" s="219" t="s">
        <v>104</v>
      </c>
      <c r="B25" s="531">
        <f>B14+B20+B23</f>
        <v>9.98</v>
      </c>
      <c r="C25" s="236"/>
      <c r="D25" s="236"/>
      <c r="E25" s="236"/>
      <c r="F25" s="236"/>
      <c r="G25" s="221"/>
      <c r="H25" s="221"/>
      <c r="I25" s="221"/>
      <c r="J25" s="242">
        <f>J14+J20+J23</f>
        <v>0</v>
      </c>
    </row>
    <row r="26" spans="1:11" s="239" customFormat="1" ht="15.75">
      <c r="A26" s="238"/>
      <c r="B26" s="238"/>
      <c r="C26" s="238"/>
      <c r="D26" s="238"/>
      <c r="E26" s="238"/>
      <c r="F26" s="238"/>
      <c r="G26" s="238"/>
      <c r="H26" s="238"/>
      <c r="I26" s="238"/>
      <c r="J26" s="238"/>
    </row>
  </sheetData>
  <customSheetViews>
    <customSheetView guid="{BCC6E250-BE62-4BDD-B690-C1A625D8B144}" scale="65" showPageBreaks="1" view="pageBreakPreview" showRuler="0">
      <pane ySplit="2" topLeftCell="A3" activePane="bottomLeft" state="frozen"/>
      <selection pane="bottomLeft" activeCell="A28" sqref="A28"/>
      <pageMargins left="0.75" right="0.75" top="1.38" bottom="1" header="0.5" footer="0.3"/>
      <printOptions horizontalCentered="1"/>
      <pageSetup scale="73" firstPageNumber="4" fitToHeight="2" orientation="landscape" useFirstPageNumber="1" r:id="rId1"/>
      <headerFooter alignWithMargins="0">
        <oddHeader>&amp;C&amp;"Garamond,Bold"&amp;16
Attachment H 1-A
Staffing Plan
Wortham Theater Center&amp;R&amp;D</oddHeader>
        <oddFooter xml:space="preserve">&amp;R&amp;"Garamond,Regular"&amp;9Page 3
</oddFooter>
      </headerFooter>
    </customSheetView>
  </customSheetViews>
  <phoneticPr fontId="0" type="noConversion"/>
  <printOptions horizontalCentered="1"/>
  <pageMargins left="0.75" right="0.75" top="1.38" bottom="1" header="0.5" footer="0.3"/>
  <pageSetup scale="58" firstPageNumber="4" orientation="landscape" useFirstPageNumber="1" r:id="rId2"/>
  <headerFooter alignWithMargins="0">
    <oddHeader>&amp;C&amp;"Garamond,Bold"&amp;16
Attachment H 1-A
Staffing Plan
Wortham Theater Center&amp;R&amp;D</oddHeader>
    <oddFooter>&amp;R&amp;9Page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K24"/>
  <sheetViews>
    <sheetView view="pageLayout" topLeftCell="B2" zoomScaleNormal="75" zoomScaleSheetLayoutView="100" workbookViewId="0">
      <selection activeCell="J23" sqref="J23"/>
    </sheetView>
  </sheetViews>
  <sheetFormatPr defaultColWidth="8" defaultRowHeight="15"/>
  <cols>
    <col min="1" max="1" width="46" style="248" customWidth="1"/>
    <col min="2" max="2" width="15.7109375" style="248" customWidth="1"/>
    <col min="3" max="3" width="11.7109375" style="248" customWidth="1"/>
    <col min="4" max="4" width="10.5703125" style="248" customWidth="1"/>
    <col min="5" max="5" width="14.42578125" style="248" customWidth="1"/>
    <col min="6" max="6" width="9.5703125" style="248" customWidth="1"/>
    <col min="7" max="8" width="13.28515625" style="248" customWidth="1"/>
    <col min="9" max="9" width="19.85546875" style="248" customWidth="1"/>
    <col min="10" max="10" width="20" style="248" customWidth="1"/>
    <col min="11" max="16384" width="8" style="248"/>
  </cols>
  <sheetData>
    <row r="1" spans="1:11" s="245" customFormat="1" ht="54.75" customHeight="1">
      <c r="A1" s="141" t="s">
        <v>40</v>
      </c>
      <c r="B1" s="141" t="s">
        <v>41</v>
      </c>
      <c r="C1" s="142" t="s">
        <v>42</v>
      </c>
      <c r="D1" s="142"/>
      <c r="E1" s="141" t="s">
        <v>43</v>
      </c>
      <c r="F1" s="141" t="s">
        <v>44</v>
      </c>
      <c r="G1" s="141" t="s">
        <v>45</v>
      </c>
      <c r="H1" s="141" t="s">
        <v>46</v>
      </c>
      <c r="I1" s="141" t="s">
        <v>47</v>
      </c>
      <c r="J1" s="141" t="s">
        <v>102</v>
      </c>
      <c r="K1" s="250"/>
    </row>
    <row r="2" spans="1:11" s="245" customFormat="1" ht="15.75">
      <c r="A2" s="253"/>
      <c r="B2" s="243"/>
      <c r="C2" s="243" t="s">
        <v>48</v>
      </c>
      <c r="D2" s="243" t="s">
        <v>49</v>
      </c>
      <c r="E2" s="243"/>
      <c r="F2" s="243"/>
      <c r="G2" s="243"/>
      <c r="H2" s="243"/>
      <c r="I2" s="243"/>
      <c r="J2" s="254"/>
      <c r="K2" s="250"/>
    </row>
    <row r="3" spans="1:11">
      <c r="A3" s="255"/>
      <c r="B3" s="246"/>
      <c r="C3" s="226"/>
      <c r="D3" s="226"/>
      <c r="E3" s="226"/>
      <c r="F3" s="247"/>
      <c r="G3" s="226"/>
      <c r="H3" s="226"/>
      <c r="I3" s="226"/>
      <c r="J3" s="256"/>
      <c r="K3" s="251"/>
    </row>
    <row r="4" spans="1:11">
      <c r="A4" s="257" t="s">
        <v>185</v>
      </c>
      <c r="B4" s="209">
        <v>0.2</v>
      </c>
      <c r="C4" s="229"/>
      <c r="D4" s="229"/>
      <c r="E4" s="229"/>
      <c r="F4" s="230"/>
      <c r="G4" s="231"/>
      <c r="H4" s="231"/>
      <c r="I4" s="210">
        <f t="shared" ref="I4:I11" si="0">+E4*(1+F4+G4+H4)</f>
        <v>0</v>
      </c>
      <c r="J4" s="258">
        <f t="shared" ref="J4:J11" si="1">I4*B4</f>
        <v>0</v>
      </c>
      <c r="K4" s="251"/>
    </row>
    <row r="5" spans="1:11">
      <c r="A5" s="257" t="s">
        <v>191</v>
      </c>
      <c r="B5" s="209">
        <v>1</v>
      </c>
      <c r="C5" s="229"/>
      <c r="D5" s="229"/>
      <c r="E5" s="229"/>
      <c r="F5" s="230"/>
      <c r="G5" s="231"/>
      <c r="H5" s="231"/>
      <c r="I5" s="210"/>
      <c r="J5" s="258"/>
      <c r="K5" s="251"/>
    </row>
    <row r="6" spans="1:11">
      <c r="A6" s="259" t="s">
        <v>189</v>
      </c>
      <c r="B6" s="209">
        <v>1</v>
      </c>
      <c r="C6" s="229"/>
      <c r="D6" s="229"/>
      <c r="E6" s="229"/>
      <c r="F6" s="230"/>
      <c r="G6" s="231"/>
      <c r="H6" s="231"/>
      <c r="I6" s="210"/>
      <c r="J6" s="258"/>
      <c r="K6" s="251"/>
    </row>
    <row r="7" spans="1:11">
      <c r="A7" s="259" t="s">
        <v>189</v>
      </c>
      <c r="B7" s="209">
        <v>1</v>
      </c>
      <c r="C7" s="229"/>
      <c r="D7" s="229"/>
      <c r="E7" s="229"/>
      <c r="F7" s="230"/>
      <c r="G7" s="231"/>
      <c r="H7" s="231"/>
      <c r="I7" s="210">
        <f t="shared" si="0"/>
        <v>0</v>
      </c>
      <c r="J7" s="258">
        <f t="shared" si="1"/>
        <v>0</v>
      </c>
      <c r="K7" s="251"/>
    </row>
    <row r="8" spans="1:11">
      <c r="A8" s="259" t="s">
        <v>165</v>
      </c>
      <c r="B8" s="209">
        <v>0.2</v>
      </c>
      <c r="C8" s="229"/>
      <c r="D8" s="229"/>
      <c r="E8" s="229"/>
      <c r="F8" s="230"/>
      <c r="G8" s="231"/>
      <c r="H8" s="231"/>
      <c r="I8" s="210"/>
      <c r="J8" s="258"/>
      <c r="K8" s="251"/>
    </row>
    <row r="9" spans="1:11">
      <c r="A9" s="259" t="s">
        <v>34</v>
      </c>
      <c r="B9" s="209">
        <v>1</v>
      </c>
      <c r="C9" s="229"/>
      <c r="D9" s="229"/>
      <c r="E9" s="229"/>
      <c r="F9" s="230"/>
      <c r="G9" s="231"/>
      <c r="H9" s="231"/>
      <c r="I9" s="210"/>
      <c r="J9" s="258"/>
      <c r="K9" s="251"/>
    </row>
    <row r="10" spans="1:11">
      <c r="A10" s="259" t="s">
        <v>198</v>
      </c>
      <c r="B10" s="209">
        <v>0.2</v>
      </c>
      <c r="C10" s="229"/>
      <c r="D10" s="229"/>
      <c r="E10" s="229"/>
      <c r="F10" s="230"/>
      <c r="G10" s="231"/>
      <c r="H10" s="231"/>
      <c r="I10" s="210">
        <f t="shared" si="0"/>
        <v>0</v>
      </c>
      <c r="J10" s="258">
        <f t="shared" si="1"/>
        <v>0</v>
      </c>
      <c r="K10" s="251"/>
    </row>
    <row r="11" spans="1:11">
      <c r="A11" s="259" t="s">
        <v>199</v>
      </c>
      <c r="B11" s="209">
        <v>0.1</v>
      </c>
      <c r="C11" s="229"/>
      <c r="D11" s="229"/>
      <c r="E11" s="229"/>
      <c r="F11" s="230"/>
      <c r="G11" s="231"/>
      <c r="H11" s="231"/>
      <c r="I11" s="210">
        <f t="shared" si="0"/>
        <v>0</v>
      </c>
      <c r="J11" s="258">
        <f t="shared" si="1"/>
        <v>0</v>
      </c>
      <c r="K11" s="251"/>
    </row>
    <row r="12" spans="1:11" ht="15.75" customHeight="1">
      <c r="A12" s="261" t="s">
        <v>150</v>
      </c>
      <c r="B12" s="532">
        <f>SUM(B4:B11)</f>
        <v>4.7</v>
      </c>
      <c r="C12" s="207"/>
      <c r="D12" s="207"/>
      <c r="E12" s="207"/>
      <c r="F12" s="225"/>
      <c r="G12" s="233"/>
      <c r="H12" s="233"/>
      <c r="I12" s="215">
        <f>IF(J12&gt;0,J12/B12,0)</f>
        <v>0</v>
      </c>
      <c r="J12" s="262">
        <f>SUM(J4:J11)</f>
        <v>0</v>
      </c>
      <c r="K12" s="251"/>
    </row>
    <row r="13" spans="1:11" ht="15.75" customHeight="1">
      <c r="A13" s="263"/>
      <c r="B13" s="216"/>
      <c r="C13" s="216"/>
      <c r="D13" s="216"/>
      <c r="E13" s="216"/>
      <c r="F13" s="216"/>
      <c r="G13" s="233"/>
      <c r="H13" s="233"/>
      <c r="I13" s="210"/>
      <c r="J13" s="260"/>
      <c r="K13" s="251"/>
    </row>
    <row r="14" spans="1:11">
      <c r="A14" s="528" t="s">
        <v>200</v>
      </c>
      <c r="B14" s="209">
        <v>0.12</v>
      </c>
      <c r="C14" s="229"/>
      <c r="D14" s="229"/>
      <c r="E14" s="229"/>
      <c r="F14" s="230"/>
      <c r="G14" s="231"/>
      <c r="H14" s="231"/>
      <c r="I14" s="210">
        <f>+E14*(1+F14+G14+H14)</f>
        <v>0</v>
      </c>
      <c r="J14" s="260">
        <f>I14*B14</f>
        <v>0</v>
      </c>
      <c r="K14" s="251"/>
    </row>
    <row r="15" spans="1:11">
      <c r="A15" s="147" t="s">
        <v>186</v>
      </c>
      <c r="B15" s="209">
        <v>0.12</v>
      </c>
      <c r="C15" s="229"/>
      <c r="D15" s="229"/>
      <c r="E15" s="229"/>
      <c r="F15" s="230"/>
      <c r="G15" s="231"/>
      <c r="H15" s="231"/>
      <c r="I15" s="210">
        <f>+E15*(1+F15+G15+H15)</f>
        <v>0</v>
      </c>
      <c r="J15" s="260">
        <f>I15*B15</f>
        <v>0</v>
      </c>
      <c r="K15" s="251"/>
    </row>
    <row r="16" spans="1:11">
      <c r="A16" s="147" t="s">
        <v>187</v>
      </c>
      <c r="B16" s="209">
        <v>0.12</v>
      </c>
      <c r="C16" s="229"/>
      <c r="D16" s="229"/>
      <c r="E16" s="229"/>
      <c r="F16" s="230"/>
      <c r="G16" s="231"/>
      <c r="H16" s="231"/>
      <c r="I16" s="210">
        <f>+E16*(1+F16+G16+H16)</f>
        <v>0</v>
      </c>
      <c r="J16" s="260">
        <f>I16*B16</f>
        <v>0</v>
      </c>
      <c r="K16" s="251"/>
    </row>
    <row r="17" spans="1:11">
      <c r="A17" s="147" t="s">
        <v>188</v>
      </c>
      <c r="B17" s="209">
        <v>0.12</v>
      </c>
      <c r="C17" s="229"/>
      <c r="D17" s="229"/>
      <c r="E17" s="229"/>
      <c r="F17" s="230"/>
      <c r="G17" s="231"/>
      <c r="H17" s="231"/>
      <c r="I17" s="210">
        <f>+E17*(1+F17+G17+H17)</f>
        <v>0</v>
      </c>
      <c r="J17" s="260">
        <f>I17*B17</f>
        <v>0</v>
      </c>
      <c r="K17" s="251"/>
    </row>
    <row r="18" spans="1:11" ht="15.75">
      <c r="A18" s="265" t="s">
        <v>151</v>
      </c>
      <c r="B18" s="532">
        <f>SUM(B14:B17)</f>
        <v>0.48</v>
      </c>
      <c r="C18" s="236"/>
      <c r="D18" s="236"/>
      <c r="E18" s="236"/>
      <c r="F18" s="236"/>
      <c r="G18" s="237"/>
      <c r="H18" s="237"/>
      <c r="I18" s="215">
        <f>IF(J18&gt;0,J18/B18,0)</f>
        <v>0</v>
      </c>
      <c r="J18" s="266">
        <f>SUM(J14:J17)</f>
        <v>0</v>
      </c>
      <c r="K18" s="251"/>
    </row>
    <row r="19" spans="1:11" s="238" customFormat="1" ht="15.75">
      <c r="A19" s="267"/>
      <c r="B19" s="222"/>
      <c r="C19" s="222"/>
      <c r="D19" s="222"/>
      <c r="E19" s="222"/>
      <c r="F19" s="222"/>
      <c r="G19" s="237"/>
      <c r="H19" s="237"/>
      <c r="I19" s="222"/>
      <c r="J19" s="268"/>
      <c r="K19" s="252"/>
    </row>
    <row r="20" spans="1:11" s="238" customFormat="1" ht="15.75">
      <c r="A20" s="264"/>
      <c r="B20" s="211"/>
      <c r="C20" s="229"/>
      <c r="D20" s="229"/>
      <c r="E20" s="229"/>
      <c r="F20" s="230"/>
      <c r="G20" s="231"/>
      <c r="H20" s="231"/>
      <c r="I20" s="210">
        <f>+E20*(1+F20+G20+H20)</f>
        <v>0</v>
      </c>
      <c r="J20" s="260">
        <f>I20*B20</f>
        <v>0</v>
      </c>
      <c r="K20" s="252"/>
    </row>
    <row r="21" spans="1:11" s="238" customFormat="1" ht="15.75">
      <c r="A21" s="269" t="s">
        <v>148</v>
      </c>
      <c r="B21" s="220">
        <f>SUM(B20:B20)</f>
        <v>0</v>
      </c>
      <c r="C21" s="236"/>
      <c r="D21" s="236"/>
      <c r="E21" s="236"/>
      <c r="F21" s="236"/>
      <c r="G21" s="237"/>
      <c r="H21" s="237"/>
      <c r="I21" s="215">
        <f>IF(J21&gt;0,J21/B21,0)</f>
        <v>0</v>
      </c>
      <c r="J21" s="266">
        <f>SUM(J20:J20)</f>
        <v>0</v>
      </c>
      <c r="K21" s="252"/>
    </row>
    <row r="22" spans="1:11">
      <c r="A22" s="263"/>
      <c r="B22" s="216"/>
      <c r="C22" s="216"/>
      <c r="D22" s="216"/>
      <c r="E22" s="216"/>
      <c r="F22" s="216"/>
      <c r="G22" s="216"/>
      <c r="H22" s="216"/>
      <c r="I22" s="216"/>
      <c r="J22" s="270"/>
      <c r="K22" s="251"/>
    </row>
    <row r="23" spans="1:11" s="238" customFormat="1" ht="15.75">
      <c r="A23" s="271" t="s">
        <v>104</v>
      </c>
      <c r="B23" s="532">
        <f>B12+B18+B21</f>
        <v>5.18</v>
      </c>
      <c r="C23" s="272"/>
      <c r="D23" s="272"/>
      <c r="E23" s="272"/>
      <c r="F23" s="272"/>
      <c r="G23" s="273"/>
      <c r="H23" s="273"/>
      <c r="I23" s="273"/>
      <c r="J23" s="274">
        <f>J12+J18+J21</f>
        <v>0</v>
      </c>
      <c r="K23" s="252"/>
    </row>
    <row r="24" spans="1:11" s="238" customFormat="1" ht="15.75"/>
  </sheetData>
  <customSheetViews>
    <customSheetView guid="{BCC6E250-BE62-4BDD-B690-C1A625D8B144}" scale="65" showPageBreaks="1" view="pageBreakPreview" showRuler="0">
      <pane ySplit="2" topLeftCell="A3" activePane="bottomLeft" state="frozen"/>
      <selection pane="bottomLeft" activeCell="G14" sqref="G14"/>
      <pageMargins left="0.75" right="0.75" top="1.38" bottom="1" header="0.5" footer="0.3"/>
      <printOptions horizontalCentered="1"/>
      <pageSetup scale="73" firstPageNumber="4" fitToHeight="2" orientation="landscape" useFirstPageNumber="1" r:id="rId1"/>
      <headerFooter alignWithMargins="0">
        <oddHeader>&amp;C&amp;"Garamond,Bold"&amp;16
Attachment H-1A
Staffing Plan
Jones Hall&amp;R&amp;"Garamond,Regular"City of Houston 
Operations and Maintenance RFP</oddHeader>
        <oddFooter xml:space="preserve">&amp;R&amp;"Garamond,Regular"&amp;9Page 4
</oddFooter>
      </headerFooter>
    </customSheetView>
  </customSheetViews>
  <phoneticPr fontId="0" type="noConversion"/>
  <printOptions horizontalCentered="1"/>
  <pageMargins left="0.75" right="0.75" top="1.38" bottom="1" header="0.5" footer="0.3"/>
  <pageSetup scale="70" firstPageNumber="4" fitToHeight="2" orientation="landscape" useFirstPageNumber="1" r:id="rId2"/>
  <headerFooter alignWithMargins="0">
    <oddHeader>&amp;C&amp;"Garamond,Bold"&amp;16
Attachment H-1A
Staffing Plan
Jones Hall&amp;R&amp;9Houston  First  Corporation
Operations and Maintenance RFP</oddHeader>
    <oddFooter xml:space="preserve">&amp;R&amp;9Page 6&amp;"Garamond,Regular"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HZ22"/>
  <sheetViews>
    <sheetView view="pageLayout" topLeftCell="B2" zoomScaleNormal="75" zoomScaleSheetLayoutView="100" workbookViewId="0">
      <selection activeCell="J21" sqref="J21"/>
    </sheetView>
  </sheetViews>
  <sheetFormatPr defaultColWidth="8" defaultRowHeight="15"/>
  <cols>
    <col min="1" max="1" width="47" style="277" customWidth="1"/>
    <col min="2" max="2" width="15.28515625" style="277" customWidth="1"/>
    <col min="3" max="4" width="11.42578125" style="277" customWidth="1"/>
    <col min="5" max="5" width="14.42578125" style="277" customWidth="1"/>
    <col min="6" max="6" width="9.5703125" style="277" customWidth="1"/>
    <col min="7" max="8" width="13.28515625" style="277" customWidth="1"/>
    <col min="9" max="9" width="19.85546875" style="277" customWidth="1"/>
    <col min="10" max="10" width="20" style="277" customWidth="1"/>
    <col min="11" max="12" width="8" style="277"/>
    <col min="13" max="234" width="8" style="303"/>
    <col min="235" max="16384" width="8" style="277"/>
  </cols>
  <sheetData>
    <row r="1" spans="1:234" s="275" customFormat="1" ht="54.75" customHeight="1">
      <c r="A1" s="141" t="s">
        <v>40</v>
      </c>
      <c r="B1" s="141" t="s">
        <v>41</v>
      </c>
      <c r="C1" s="142" t="s">
        <v>42</v>
      </c>
      <c r="D1" s="142"/>
      <c r="E1" s="141" t="s">
        <v>43</v>
      </c>
      <c r="F1" s="141" t="s">
        <v>44</v>
      </c>
      <c r="G1" s="141" t="s">
        <v>45</v>
      </c>
      <c r="H1" s="141" t="s">
        <v>46</v>
      </c>
      <c r="I1" s="141" t="s">
        <v>47</v>
      </c>
      <c r="J1" s="141" t="s">
        <v>102</v>
      </c>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303"/>
      <c r="AJ1" s="303"/>
      <c r="AK1" s="303"/>
      <c r="AL1" s="303"/>
      <c r="AM1" s="303"/>
      <c r="AN1" s="303"/>
      <c r="AO1" s="303"/>
      <c r="AP1" s="303"/>
      <c r="AQ1" s="303"/>
      <c r="AR1" s="303"/>
      <c r="AS1" s="303"/>
      <c r="AT1" s="303"/>
      <c r="AU1" s="303"/>
      <c r="AV1" s="303"/>
      <c r="AW1" s="303"/>
      <c r="AX1" s="303"/>
      <c r="AY1" s="303"/>
      <c r="AZ1" s="303"/>
      <c r="BA1" s="303"/>
      <c r="BB1" s="303"/>
      <c r="BC1" s="303"/>
      <c r="BD1" s="303"/>
      <c r="BE1" s="303"/>
      <c r="BF1" s="303"/>
      <c r="BG1" s="303"/>
      <c r="BH1" s="303"/>
      <c r="BI1" s="303"/>
      <c r="BJ1" s="303"/>
      <c r="BK1" s="303"/>
      <c r="BL1" s="303"/>
      <c r="BM1" s="303"/>
      <c r="BN1" s="303"/>
      <c r="BO1" s="303"/>
      <c r="BP1" s="303"/>
      <c r="BQ1" s="303"/>
      <c r="BR1" s="303"/>
      <c r="BS1" s="303"/>
      <c r="BT1" s="303"/>
      <c r="BU1" s="303"/>
      <c r="BV1" s="303"/>
      <c r="BW1" s="303"/>
      <c r="BX1" s="303"/>
      <c r="BY1" s="303"/>
      <c r="BZ1" s="303"/>
      <c r="CA1" s="303"/>
      <c r="CB1" s="303"/>
      <c r="CC1" s="303"/>
      <c r="CD1" s="303"/>
      <c r="CE1" s="303"/>
      <c r="CF1" s="303"/>
      <c r="CG1" s="303"/>
      <c r="CH1" s="303"/>
      <c r="CI1" s="303"/>
      <c r="CJ1" s="303"/>
      <c r="CK1" s="303"/>
      <c r="CL1" s="303"/>
      <c r="CM1" s="303"/>
      <c r="CN1" s="303"/>
      <c r="CO1" s="303"/>
      <c r="CP1" s="303"/>
      <c r="CQ1" s="303"/>
      <c r="CR1" s="303"/>
      <c r="CS1" s="303"/>
      <c r="CT1" s="303"/>
      <c r="CU1" s="303"/>
      <c r="CV1" s="303"/>
      <c r="CW1" s="303"/>
      <c r="CX1" s="303"/>
      <c r="CY1" s="303"/>
      <c r="CZ1" s="303"/>
      <c r="DA1" s="303"/>
      <c r="DB1" s="303"/>
      <c r="DC1" s="303"/>
      <c r="DD1" s="303"/>
      <c r="DE1" s="303"/>
      <c r="DF1" s="303"/>
      <c r="DG1" s="303"/>
      <c r="DH1" s="303"/>
      <c r="DI1" s="303"/>
      <c r="DJ1" s="303"/>
      <c r="DK1" s="303"/>
      <c r="DL1" s="303"/>
      <c r="DM1" s="303"/>
      <c r="DN1" s="303"/>
      <c r="DO1" s="303"/>
      <c r="DP1" s="303"/>
      <c r="DQ1" s="303"/>
      <c r="DR1" s="303"/>
      <c r="DS1" s="303"/>
      <c r="DT1" s="303"/>
      <c r="DU1" s="303"/>
      <c r="DV1" s="303"/>
      <c r="DW1" s="303"/>
      <c r="DX1" s="303"/>
      <c r="DY1" s="303"/>
      <c r="DZ1" s="303"/>
      <c r="EA1" s="303"/>
      <c r="EB1" s="303"/>
      <c r="EC1" s="303"/>
      <c r="ED1" s="303"/>
      <c r="EE1" s="303"/>
      <c r="EF1" s="303"/>
      <c r="EG1" s="303"/>
      <c r="EH1" s="303"/>
      <c r="EI1" s="303"/>
      <c r="EJ1" s="303"/>
      <c r="EK1" s="303"/>
      <c r="EL1" s="303"/>
      <c r="EM1" s="303"/>
      <c r="EN1" s="303"/>
      <c r="EO1" s="303"/>
      <c r="EP1" s="303"/>
      <c r="EQ1" s="303"/>
      <c r="ER1" s="303"/>
      <c r="ES1" s="303"/>
      <c r="ET1" s="303"/>
      <c r="EU1" s="303"/>
      <c r="EV1" s="303"/>
      <c r="EW1" s="303"/>
      <c r="EX1" s="303"/>
      <c r="EY1" s="303"/>
      <c r="EZ1" s="303"/>
      <c r="FA1" s="303"/>
      <c r="FB1" s="303"/>
      <c r="FC1" s="303"/>
      <c r="FD1" s="303"/>
      <c r="FE1" s="303"/>
      <c r="FF1" s="303"/>
      <c r="FG1" s="303"/>
      <c r="FH1" s="303"/>
      <c r="FI1" s="303"/>
      <c r="FJ1" s="303"/>
      <c r="FK1" s="303"/>
      <c r="FL1" s="303"/>
      <c r="FM1" s="303"/>
      <c r="FN1" s="303"/>
      <c r="FO1" s="303"/>
      <c r="FP1" s="303"/>
      <c r="FQ1" s="303"/>
      <c r="FR1" s="303"/>
      <c r="FS1" s="303"/>
      <c r="FT1" s="303"/>
      <c r="FU1" s="303"/>
      <c r="FV1" s="303"/>
      <c r="FW1" s="303"/>
      <c r="FX1" s="303"/>
      <c r="FY1" s="303"/>
      <c r="FZ1" s="303"/>
      <c r="GA1" s="303"/>
      <c r="GB1" s="303"/>
      <c r="GC1" s="303"/>
      <c r="GD1" s="303"/>
      <c r="GE1" s="303"/>
      <c r="GF1" s="303"/>
      <c r="GG1" s="303"/>
      <c r="GH1" s="303"/>
      <c r="GI1" s="303"/>
      <c r="GJ1" s="303"/>
      <c r="GK1" s="303"/>
      <c r="GL1" s="303"/>
      <c r="GM1" s="303"/>
      <c r="GN1" s="303"/>
      <c r="GO1" s="303"/>
      <c r="GP1" s="303"/>
      <c r="GQ1" s="303"/>
      <c r="GR1" s="303"/>
      <c r="GS1" s="303"/>
      <c r="GT1" s="303"/>
      <c r="GU1" s="303"/>
      <c r="GV1" s="303"/>
      <c r="GW1" s="303"/>
      <c r="GX1" s="303"/>
      <c r="GY1" s="303"/>
      <c r="GZ1" s="303"/>
      <c r="HA1" s="303"/>
      <c r="HB1" s="303"/>
      <c r="HC1" s="303"/>
      <c r="HD1" s="303"/>
      <c r="HE1" s="303"/>
      <c r="HF1" s="303"/>
      <c r="HG1" s="303"/>
      <c r="HH1" s="303"/>
      <c r="HI1" s="303"/>
      <c r="HJ1" s="303"/>
      <c r="HK1" s="303"/>
      <c r="HL1" s="303"/>
      <c r="HM1" s="303"/>
      <c r="HN1" s="303"/>
      <c r="HO1" s="303"/>
      <c r="HP1" s="303"/>
      <c r="HQ1" s="303"/>
      <c r="HR1" s="303"/>
      <c r="HS1" s="303"/>
      <c r="HT1" s="303"/>
      <c r="HU1" s="303"/>
      <c r="HV1" s="303"/>
      <c r="HW1" s="303"/>
      <c r="HX1" s="303"/>
      <c r="HY1" s="303"/>
      <c r="HZ1" s="303"/>
    </row>
    <row r="2" spans="1:234" s="275" customFormat="1" ht="15.75">
      <c r="A2" s="253"/>
      <c r="B2" s="243"/>
      <c r="C2" s="243" t="s">
        <v>48</v>
      </c>
      <c r="D2" s="243" t="s">
        <v>49</v>
      </c>
      <c r="E2" s="243"/>
      <c r="F2" s="243"/>
      <c r="G2" s="243"/>
      <c r="H2" s="243"/>
      <c r="I2" s="243"/>
      <c r="J2" s="254"/>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03"/>
      <c r="AP2" s="303"/>
      <c r="AQ2" s="303"/>
      <c r="AR2" s="303"/>
      <c r="AS2" s="303"/>
      <c r="AT2" s="303"/>
      <c r="AU2" s="303"/>
      <c r="AV2" s="303"/>
      <c r="AW2" s="303"/>
      <c r="AX2" s="303"/>
      <c r="AY2" s="303"/>
      <c r="AZ2" s="303"/>
      <c r="BA2" s="303"/>
      <c r="BB2" s="303"/>
      <c r="BC2" s="303"/>
      <c r="BD2" s="303"/>
      <c r="BE2" s="303"/>
      <c r="BF2" s="303"/>
      <c r="BG2" s="303"/>
      <c r="BH2" s="303"/>
      <c r="BI2" s="303"/>
      <c r="BJ2" s="303"/>
      <c r="BK2" s="303"/>
      <c r="BL2" s="303"/>
      <c r="BM2" s="303"/>
      <c r="BN2" s="303"/>
      <c r="BO2" s="303"/>
      <c r="BP2" s="303"/>
      <c r="BQ2" s="303"/>
      <c r="BR2" s="303"/>
      <c r="BS2" s="303"/>
      <c r="BT2" s="303"/>
      <c r="BU2" s="303"/>
      <c r="BV2" s="303"/>
      <c r="BW2" s="303"/>
      <c r="BX2" s="303"/>
      <c r="BY2" s="303"/>
      <c r="BZ2" s="303"/>
      <c r="CA2" s="303"/>
      <c r="CB2" s="303"/>
      <c r="CC2" s="303"/>
      <c r="CD2" s="303"/>
      <c r="CE2" s="303"/>
      <c r="CF2" s="303"/>
      <c r="CG2" s="303"/>
      <c r="CH2" s="303"/>
      <c r="CI2" s="303"/>
      <c r="CJ2" s="303"/>
      <c r="CK2" s="303"/>
      <c r="CL2" s="303"/>
      <c r="CM2" s="303"/>
      <c r="CN2" s="303"/>
      <c r="CO2" s="303"/>
      <c r="CP2" s="303"/>
      <c r="CQ2" s="303"/>
      <c r="CR2" s="303"/>
      <c r="CS2" s="303"/>
      <c r="CT2" s="303"/>
      <c r="CU2" s="303"/>
      <c r="CV2" s="303"/>
      <c r="CW2" s="303"/>
      <c r="CX2" s="303"/>
      <c r="CY2" s="303"/>
      <c r="CZ2" s="303"/>
      <c r="DA2" s="303"/>
      <c r="DB2" s="303"/>
      <c r="DC2" s="303"/>
      <c r="DD2" s="303"/>
      <c r="DE2" s="303"/>
      <c r="DF2" s="303"/>
      <c r="DG2" s="303"/>
      <c r="DH2" s="303"/>
      <c r="DI2" s="303"/>
      <c r="DJ2" s="303"/>
      <c r="DK2" s="303"/>
      <c r="DL2" s="303"/>
      <c r="DM2" s="303"/>
      <c r="DN2" s="303"/>
      <c r="DO2" s="303"/>
      <c r="DP2" s="303"/>
      <c r="DQ2" s="303"/>
      <c r="DR2" s="303"/>
      <c r="DS2" s="303"/>
      <c r="DT2" s="303"/>
      <c r="DU2" s="303"/>
      <c r="DV2" s="303"/>
      <c r="DW2" s="303"/>
      <c r="DX2" s="303"/>
      <c r="DY2" s="303"/>
      <c r="DZ2" s="303"/>
      <c r="EA2" s="303"/>
      <c r="EB2" s="303"/>
      <c r="EC2" s="303"/>
      <c r="ED2" s="303"/>
      <c r="EE2" s="303"/>
      <c r="EF2" s="303"/>
      <c r="EG2" s="303"/>
      <c r="EH2" s="303"/>
      <c r="EI2" s="303"/>
      <c r="EJ2" s="303"/>
      <c r="EK2" s="303"/>
      <c r="EL2" s="303"/>
      <c r="EM2" s="303"/>
      <c r="EN2" s="303"/>
      <c r="EO2" s="303"/>
      <c r="EP2" s="303"/>
      <c r="EQ2" s="303"/>
      <c r="ER2" s="303"/>
      <c r="ES2" s="303"/>
      <c r="ET2" s="303"/>
      <c r="EU2" s="303"/>
      <c r="EV2" s="303"/>
      <c r="EW2" s="303"/>
      <c r="EX2" s="303"/>
      <c r="EY2" s="303"/>
      <c r="EZ2" s="303"/>
      <c r="FA2" s="303"/>
      <c r="FB2" s="303"/>
      <c r="FC2" s="303"/>
      <c r="FD2" s="303"/>
      <c r="FE2" s="303"/>
      <c r="FF2" s="303"/>
      <c r="FG2" s="303"/>
      <c r="FH2" s="303"/>
      <c r="FI2" s="303"/>
      <c r="FJ2" s="303"/>
      <c r="FK2" s="303"/>
      <c r="FL2" s="303"/>
      <c r="FM2" s="303"/>
      <c r="FN2" s="303"/>
      <c r="FO2" s="303"/>
      <c r="FP2" s="303"/>
      <c r="FQ2" s="303"/>
      <c r="FR2" s="303"/>
      <c r="FS2" s="303"/>
      <c r="FT2" s="303"/>
      <c r="FU2" s="303"/>
      <c r="FV2" s="303"/>
      <c r="FW2" s="303"/>
      <c r="FX2" s="303"/>
      <c r="FY2" s="303"/>
      <c r="FZ2" s="303"/>
      <c r="GA2" s="303"/>
      <c r="GB2" s="303"/>
      <c r="GC2" s="303"/>
      <c r="GD2" s="303"/>
      <c r="GE2" s="303"/>
      <c r="GF2" s="303"/>
      <c r="GG2" s="303"/>
      <c r="GH2" s="303"/>
      <c r="GI2" s="303"/>
      <c r="GJ2" s="303"/>
      <c r="GK2" s="303"/>
      <c r="GL2" s="303"/>
      <c r="GM2" s="303"/>
      <c r="GN2" s="303"/>
      <c r="GO2" s="303"/>
      <c r="GP2" s="303"/>
      <c r="GQ2" s="303"/>
      <c r="GR2" s="303"/>
      <c r="GS2" s="303"/>
      <c r="GT2" s="303"/>
      <c r="GU2" s="303"/>
      <c r="GV2" s="303"/>
      <c r="GW2" s="303"/>
      <c r="GX2" s="303"/>
      <c r="GY2" s="303"/>
      <c r="GZ2" s="303"/>
      <c r="HA2" s="303"/>
      <c r="HB2" s="303"/>
      <c r="HC2" s="303"/>
      <c r="HD2" s="303"/>
      <c r="HE2" s="303"/>
      <c r="HF2" s="303"/>
      <c r="HG2" s="303"/>
      <c r="HH2" s="303"/>
      <c r="HI2" s="303"/>
      <c r="HJ2" s="303"/>
      <c r="HK2" s="303"/>
      <c r="HL2" s="303"/>
      <c r="HM2" s="303"/>
      <c r="HN2" s="303"/>
      <c r="HO2" s="303"/>
      <c r="HP2" s="303"/>
      <c r="HQ2" s="303"/>
      <c r="HR2" s="303"/>
      <c r="HS2" s="303"/>
      <c r="HT2" s="303"/>
      <c r="HU2" s="303"/>
      <c r="HV2" s="303"/>
      <c r="HW2" s="303"/>
      <c r="HX2" s="303"/>
      <c r="HY2" s="303"/>
      <c r="HZ2" s="303"/>
    </row>
    <row r="3" spans="1:234">
      <c r="A3" s="285"/>
      <c r="B3" s="276"/>
      <c r="C3" s="276"/>
      <c r="D3" s="276"/>
      <c r="E3" s="276"/>
      <c r="F3" s="276"/>
      <c r="G3" s="276"/>
      <c r="H3" s="276"/>
      <c r="I3" s="276"/>
      <c r="J3" s="286"/>
      <c r="K3" s="303"/>
      <c r="L3" s="303"/>
    </row>
    <row r="4" spans="1:234">
      <c r="A4" s="287" t="s">
        <v>185</v>
      </c>
      <c r="B4" s="278">
        <v>0.2</v>
      </c>
      <c r="C4" s="278"/>
      <c r="D4" s="278"/>
      <c r="E4" s="278"/>
      <c r="F4" s="278"/>
      <c r="G4" s="278"/>
      <c r="H4" s="209"/>
      <c r="I4" s="210">
        <f>+E4*(1+F4+G4+H4)</f>
        <v>0</v>
      </c>
      <c r="J4" s="260">
        <f>I4*B4</f>
        <v>0</v>
      </c>
      <c r="K4" s="303"/>
      <c r="L4" s="303"/>
    </row>
    <row r="5" spans="1:234">
      <c r="A5" s="287" t="s">
        <v>201</v>
      </c>
      <c r="B5" s="278">
        <v>0.2</v>
      </c>
      <c r="C5" s="278"/>
      <c r="D5" s="278"/>
      <c r="E5" s="278"/>
      <c r="F5" s="278"/>
      <c r="G5" s="278"/>
      <c r="H5" s="209"/>
      <c r="I5" s="210"/>
      <c r="J5" s="260"/>
      <c r="K5" s="303"/>
      <c r="L5" s="303"/>
    </row>
    <row r="6" spans="1:234">
      <c r="A6" s="287" t="s">
        <v>198</v>
      </c>
      <c r="B6" s="278">
        <v>1.2</v>
      </c>
      <c r="C6" s="278"/>
      <c r="D6" s="278"/>
      <c r="E6" s="278"/>
      <c r="F6" s="278"/>
      <c r="G6" s="278"/>
      <c r="H6" s="209"/>
      <c r="I6" s="210"/>
      <c r="J6" s="260"/>
      <c r="K6" s="303"/>
      <c r="L6" s="303"/>
    </row>
    <row r="7" spans="1:234">
      <c r="A7" s="287" t="s">
        <v>199</v>
      </c>
      <c r="B7" s="279">
        <v>0.85</v>
      </c>
      <c r="C7" s="279"/>
      <c r="D7" s="279"/>
      <c r="E7" s="279"/>
      <c r="F7" s="279"/>
      <c r="G7" s="279"/>
      <c r="H7" s="211"/>
      <c r="I7" s="210">
        <f>+E7*(1+F7+G7+H7)</f>
        <v>0</v>
      </c>
      <c r="J7" s="260">
        <f>I7*B7</f>
        <v>0</v>
      </c>
      <c r="K7" s="303"/>
      <c r="L7" s="303"/>
    </row>
    <row r="8" spans="1:234">
      <c r="A8" s="287" t="s">
        <v>165</v>
      </c>
      <c r="B8" s="279">
        <v>0.7</v>
      </c>
      <c r="C8" s="279"/>
      <c r="D8" s="279"/>
      <c r="E8" s="279"/>
      <c r="F8" s="279"/>
      <c r="G8" s="279"/>
      <c r="H8" s="211"/>
      <c r="I8" s="210"/>
      <c r="J8" s="260"/>
      <c r="K8" s="303"/>
      <c r="L8" s="303"/>
    </row>
    <row r="9" spans="1:234">
      <c r="A9" s="287" t="s">
        <v>34</v>
      </c>
      <c r="B9" s="279">
        <v>0.5</v>
      </c>
      <c r="C9" s="279"/>
      <c r="D9" s="279"/>
      <c r="E9" s="279"/>
      <c r="F9" s="279"/>
      <c r="G9" s="279"/>
      <c r="H9" s="211"/>
      <c r="I9" s="210">
        <f>+E9*(1+F9+G9+H9)</f>
        <v>0</v>
      </c>
      <c r="J9" s="260">
        <f>I9*B9</f>
        <v>0</v>
      </c>
    </row>
    <row r="10" spans="1:234" ht="15.75">
      <c r="A10" s="289" t="s">
        <v>150</v>
      </c>
      <c r="B10" s="214">
        <f>SUM(B4:B9)</f>
        <v>3.6500000000000004</v>
      </c>
      <c r="C10" s="280"/>
      <c r="D10" s="280"/>
      <c r="E10" s="280"/>
      <c r="F10" s="280"/>
      <c r="G10" s="280"/>
      <c r="H10" s="214"/>
      <c r="I10" s="137">
        <f>IF(J10&gt;0,J10/B10,0)</f>
        <v>0</v>
      </c>
      <c r="J10" s="290">
        <f>SUM(J4:J9)</f>
        <v>0</v>
      </c>
    </row>
    <row r="11" spans="1:234">
      <c r="A11" s="291"/>
      <c r="B11" s="281"/>
      <c r="C11" s="281"/>
      <c r="D11" s="281"/>
      <c r="E11" s="281"/>
      <c r="F11" s="281"/>
      <c r="G11" s="281"/>
      <c r="H11" s="281"/>
      <c r="I11" s="210"/>
      <c r="J11" s="288"/>
    </row>
    <row r="12" spans="1:234" ht="30">
      <c r="A12" s="528" t="s">
        <v>193</v>
      </c>
      <c r="B12" s="279">
        <v>0.1</v>
      </c>
      <c r="C12" s="279"/>
      <c r="D12" s="279"/>
      <c r="E12" s="279"/>
      <c r="F12" s="279"/>
      <c r="G12" s="279"/>
      <c r="H12" s="279"/>
      <c r="I12" s="210">
        <f>+E12*(1+F12+G12+H12)</f>
        <v>0</v>
      </c>
      <c r="J12" s="288">
        <f>I12*B12</f>
        <v>0</v>
      </c>
    </row>
    <row r="13" spans="1:234">
      <c r="A13" s="147" t="s">
        <v>186</v>
      </c>
      <c r="B13" s="279">
        <v>0.1</v>
      </c>
      <c r="C13" s="279"/>
      <c r="D13" s="279"/>
      <c r="E13" s="279"/>
      <c r="F13" s="279"/>
      <c r="G13" s="279"/>
      <c r="H13" s="279"/>
      <c r="I13" s="210">
        <f>+E13*(1+F13+G13+H13)</f>
        <v>0</v>
      </c>
      <c r="J13" s="288">
        <f>I13*B13</f>
        <v>0</v>
      </c>
    </row>
    <row r="14" spans="1:234">
      <c r="A14" s="147" t="s">
        <v>187</v>
      </c>
      <c r="B14" s="279">
        <v>0.1</v>
      </c>
      <c r="C14" s="279"/>
      <c r="D14" s="279"/>
      <c r="E14" s="279"/>
      <c r="F14" s="279"/>
      <c r="G14" s="279"/>
      <c r="H14" s="279"/>
      <c r="I14" s="210">
        <f>+E14*(1+F14+G14+H14)</f>
        <v>0</v>
      </c>
      <c r="J14" s="288">
        <f>I14*B14</f>
        <v>0</v>
      </c>
    </row>
    <row r="15" spans="1:234">
      <c r="A15" s="147" t="s">
        <v>188</v>
      </c>
      <c r="B15" s="279">
        <v>0.1</v>
      </c>
      <c r="C15" s="279"/>
      <c r="D15" s="279"/>
      <c r="E15" s="279"/>
      <c r="F15" s="279"/>
      <c r="G15" s="279"/>
      <c r="H15" s="279"/>
      <c r="I15" s="210">
        <f>+E15*(1+F15+G15+H15)</f>
        <v>0</v>
      </c>
      <c r="J15" s="288">
        <f>I15*B15</f>
        <v>0</v>
      </c>
    </row>
    <row r="16" spans="1:234" ht="15.75">
      <c r="A16" s="293" t="s">
        <v>151</v>
      </c>
      <c r="B16" s="214">
        <f>SUM(B12:B15)</f>
        <v>0.4</v>
      </c>
      <c r="C16" s="282"/>
      <c r="D16" s="282"/>
      <c r="E16" s="282"/>
      <c r="F16" s="282"/>
      <c r="G16" s="282"/>
      <c r="H16" s="220"/>
      <c r="I16" s="137">
        <f>IF(J16&gt;0,J16/B16,0)</f>
        <v>0</v>
      </c>
      <c r="J16" s="294">
        <f>SUM(J12:J15)</f>
        <v>0</v>
      </c>
    </row>
    <row r="17" spans="1:234" s="284" customFormat="1" ht="15.75">
      <c r="A17" s="295"/>
      <c r="B17" s="283"/>
      <c r="C17" s="283"/>
      <c r="D17" s="283"/>
      <c r="E17" s="283"/>
      <c r="F17" s="283"/>
      <c r="G17" s="283"/>
      <c r="H17" s="283"/>
      <c r="I17" s="222"/>
      <c r="J17" s="296"/>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304"/>
      <c r="AV17" s="304"/>
      <c r="AW17" s="304"/>
      <c r="AX17" s="304"/>
      <c r="AY17" s="304"/>
      <c r="AZ17" s="304"/>
      <c r="BA17" s="304"/>
      <c r="BB17" s="304"/>
      <c r="BC17" s="304"/>
      <c r="BD17" s="304"/>
      <c r="BE17" s="304"/>
      <c r="BF17" s="304"/>
      <c r="BG17" s="304"/>
      <c r="BH17" s="304"/>
      <c r="BI17" s="304"/>
      <c r="BJ17" s="304"/>
      <c r="BK17" s="304"/>
      <c r="BL17" s="304"/>
      <c r="BM17" s="304"/>
      <c r="BN17" s="304"/>
      <c r="BO17" s="304"/>
      <c r="BP17" s="304"/>
      <c r="BQ17" s="304"/>
      <c r="BR17" s="304"/>
      <c r="BS17" s="304"/>
      <c r="BT17" s="304"/>
      <c r="BU17" s="304"/>
      <c r="BV17" s="304"/>
      <c r="BW17" s="304"/>
      <c r="BX17" s="304"/>
      <c r="BY17" s="304"/>
      <c r="BZ17" s="304"/>
      <c r="CA17" s="304"/>
      <c r="CB17" s="304"/>
      <c r="CC17" s="304"/>
      <c r="CD17" s="304"/>
      <c r="CE17" s="304"/>
      <c r="CF17" s="304"/>
      <c r="CG17" s="304"/>
      <c r="CH17" s="304"/>
      <c r="CI17" s="304"/>
      <c r="CJ17" s="304"/>
      <c r="CK17" s="304"/>
      <c r="CL17" s="304"/>
      <c r="CM17" s="304"/>
      <c r="CN17" s="304"/>
      <c r="CO17" s="304"/>
      <c r="CP17" s="304"/>
      <c r="CQ17" s="304"/>
      <c r="CR17" s="304"/>
      <c r="CS17" s="304"/>
      <c r="CT17" s="304"/>
      <c r="CU17" s="304"/>
      <c r="CV17" s="304"/>
      <c r="CW17" s="304"/>
      <c r="CX17" s="304"/>
      <c r="CY17" s="304"/>
      <c r="CZ17" s="304"/>
      <c r="DA17" s="304"/>
      <c r="DB17" s="304"/>
      <c r="DC17" s="304"/>
      <c r="DD17" s="304"/>
      <c r="DE17" s="304"/>
      <c r="DF17" s="304"/>
      <c r="DG17" s="304"/>
      <c r="DH17" s="304"/>
      <c r="DI17" s="304"/>
      <c r="DJ17" s="304"/>
      <c r="DK17" s="304"/>
      <c r="DL17" s="304"/>
      <c r="DM17" s="304"/>
      <c r="DN17" s="304"/>
      <c r="DO17" s="304"/>
      <c r="DP17" s="304"/>
      <c r="DQ17" s="304"/>
      <c r="DR17" s="304"/>
      <c r="DS17" s="304"/>
      <c r="DT17" s="304"/>
      <c r="DU17" s="304"/>
      <c r="DV17" s="304"/>
      <c r="DW17" s="304"/>
      <c r="DX17" s="304"/>
      <c r="DY17" s="304"/>
      <c r="DZ17" s="304"/>
      <c r="EA17" s="304"/>
      <c r="EB17" s="304"/>
      <c r="EC17" s="304"/>
      <c r="ED17" s="304"/>
      <c r="EE17" s="304"/>
      <c r="EF17" s="304"/>
      <c r="EG17" s="304"/>
      <c r="EH17" s="304"/>
      <c r="EI17" s="304"/>
      <c r="EJ17" s="304"/>
      <c r="EK17" s="304"/>
      <c r="EL17" s="304"/>
      <c r="EM17" s="304"/>
      <c r="EN17" s="304"/>
      <c r="EO17" s="304"/>
      <c r="EP17" s="304"/>
      <c r="EQ17" s="304"/>
      <c r="ER17" s="304"/>
      <c r="ES17" s="304"/>
      <c r="ET17" s="304"/>
      <c r="EU17" s="304"/>
      <c r="EV17" s="304"/>
      <c r="EW17" s="304"/>
      <c r="EX17" s="304"/>
      <c r="EY17" s="304"/>
      <c r="EZ17" s="304"/>
      <c r="FA17" s="304"/>
      <c r="FB17" s="304"/>
      <c r="FC17" s="304"/>
      <c r="FD17" s="304"/>
      <c r="FE17" s="304"/>
      <c r="FF17" s="304"/>
      <c r="FG17" s="304"/>
      <c r="FH17" s="304"/>
      <c r="FI17" s="304"/>
      <c r="FJ17" s="304"/>
      <c r="FK17" s="304"/>
      <c r="FL17" s="304"/>
      <c r="FM17" s="304"/>
      <c r="FN17" s="304"/>
      <c r="FO17" s="304"/>
      <c r="FP17" s="304"/>
      <c r="FQ17" s="304"/>
      <c r="FR17" s="304"/>
      <c r="FS17" s="304"/>
      <c r="FT17" s="304"/>
      <c r="FU17" s="304"/>
      <c r="FV17" s="304"/>
      <c r="FW17" s="304"/>
      <c r="FX17" s="304"/>
      <c r="FY17" s="304"/>
      <c r="FZ17" s="304"/>
      <c r="GA17" s="304"/>
      <c r="GB17" s="304"/>
      <c r="GC17" s="304"/>
      <c r="GD17" s="304"/>
      <c r="GE17" s="304"/>
      <c r="GF17" s="304"/>
      <c r="GG17" s="304"/>
      <c r="GH17" s="304"/>
      <c r="GI17" s="304"/>
      <c r="GJ17" s="304"/>
      <c r="GK17" s="304"/>
      <c r="GL17" s="304"/>
      <c r="GM17" s="304"/>
      <c r="GN17" s="304"/>
      <c r="GO17" s="304"/>
      <c r="GP17" s="304"/>
      <c r="GQ17" s="304"/>
      <c r="GR17" s="304"/>
      <c r="GS17" s="304"/>
      <c r="GT17" s="304"/>
      <c r="GU17" s="304"/>
      <c r="GV17" s="304"/>
      <c r="GW17" s="304"/>
      <c r="GX17" s="304"/>
      <c r="GY17" s="304"/>
      <c r="GZ17" s="304"/>
      <c r="HA17" s="304"/>
      <c r="HB17" s="304"/>
      <c r="HC17" s="304"/>
      <c r="HD17" s="304"/>
      <c r="HE17" s="304"/>
      <c r="HF17" s="304"/>
      <c r="HG17" s="304"/>
      <c r="HH17" s="304"/>
      <c r="HI17" s="304"/>
      <c r="HJ17" s="304"/>
      <c r="HK17" s="304"/>
      <c r="HL17" s="304"/>
      <c r="HM17" s="304"/>
      <c r="HN17" s="304"/>
      <c r="HO17" s="304"/>
      <c r="HP17" s="304"/>
      <c r="HQ17" s="304"/>
      <c r="HR17" s="304"/>
      <c r="HS17" s="304"/>
      <c r="HT17" s="304"/>
      <c r="HU17" s="304"/>
      <c r="HV17" s="304"/>
      <c r="HW17" s="304"/>
      <c r="HX17" s="304"/>
      <c r="HY17" s="304"/>
      <c r="HZ17" s="304"/>
    </row>
    <row r="18" spans="1:234" s="284" customFormat="1" ht="15.75">
      <c r="A18" s="292"/>
      <c r="B18" s="279"/>
      <c r="C18" s="279"/>
      <c r="D18" s="279"/>
      <c r="E18" s="279"/>
      <c r="F18" s="279"/>
      <c r="G18" s="279"/>
      <c r="H18" s="279"/>
      <c r="I18" s="210">
        <f>+E18*(1+F18+G18+H18)</f>
        <v>0</v>
      </c>
      <c r="J18" s="288">
        <f>I18*B18</f>
        <v>0</v>
      </c>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04"/>
      <c r="AQ18" s="304"/>
      <c r="AR18" s="304"/>
      <c r="AS18" s="304"/>
      <c r="AT18" s="304"/>
      <c r="AU18" s="304"/>
      <c r="AV18" s="304"/>
      <c r="AW18" s="304"/>
      <c r="AX18" s="304"/>
      <c r="AY18" s="304"/>
      <c r="AZ18" s="304"/>
      <c r="BA18" s="304"/>
      <c r="BB18" s="304"/>
      <c r="BC18" s="304"/>
      <c r="BD18" s="304"/>
      <c r="BE18" s="304"/>
      <c r="BF18" s="304"/>
      <c r="BG18" s="304"/>
      <c r="BH18" s="304"/>
      <c r="BI18" s="304"/>
      <c r="BJ18" s="304"/>
      <c r="BK18" s="304"/>
      <c r="BL18" s="304"/>
      <c r="BM18" s="304"/>
      <c r="BN18" s="304"/>
      <c r="BO18" s="304"/>
      <c r="BP18" s="304"/>
      <c r="BQ18" s="304"/>
      <c r="BR18" s="304"/>
      <c r="BS18" s="304"/>
      <c r="BT18" s="304"/>
      <c r="BU18" s="304"/>
      <c r="BV18" s="304"/>
      <c r="BW18" s="304"/>
      <c r="BX18" s="304"/>
      <c r="BY18" s="304"/>
      <c r="BZ18" s="304"/>
      <c r="CA18" s="304"/>
      <c r="CB18" s="304"/>
      <c r="CC18" s="304"/>
      <c r="CD18" s="304"/>
      <c r="CE18" s="304"/>
      <c r="CF18" s="304"/>
      <c r="CG18" s="304"/>
      <c r="CH18" s="304"/>
      <c r="CI18" s="304"/>
      <c r="CJ18" s="304"/>
      <c r="CK18" s="304"/>
      <c r="CL18" s="304"/>
      <c r="CM18" s="304"/>
      <c r="CN18" s="304"/>
      <c r="CO18" s="304"/>
      <c r="CP18" s="304"/>
      <c r="CQ18" s="304"/>
      <c r="CR18" s="304"/>
      <c r="CS18" s="304"/>
      <c r="CT18" s="304"/>
      <c r="CU18" s="304"/>
      <c r="CV18" s="304"/>
      <c r="CW18" s="304"/>
      <c r="CX18" s="304"/>
      <c r="CY18" s="304"/>
      <c r="CZ18" s="304"/>
      <c r="DA18" s="304"/>
      <c r="DB18" s="304"/>
      <c r="DC18" s="304"/>
      <c r="DD18" s="304"/>
      <c r="DE18" s="304"/>
      <c r="DF18" s="304"/>
      <c r="DG18" s="304"/>
      <c r="DH18" s="304"/>
      <c r="DI18" s="304"/>
      <c r="DJ18" s="304"/>
      <c r="DK18" s="304"/>
      <c r="DL18" s="304"/>
      <c r="DM18" s="304"/>
      <c r="DN18" s="304"/>
      <c r="DO18" s="304"/>
      <c r="DP18" s="304"/>
      <c r="DQ18" s="304"/>
      <c r="DR18" s="304"/>
      <c r="DS18" s="304"/>
      <c r="DT18" s="304"/>
      <c r="DU18" s="304"/>
      <c r="DV18" s="304"/>
      <c r="DW18" s="304"/>
      <c r="DX18" s="304"/>
      <c r="DY18" s="304"/>
      <c r="DZ18" s="304"/>
      <c r="EA18" s="304"/>
      <c r="EB18" s="304"/>
      <c r="EC18" s="304"/>
      <c r="ED18" s="304"/>
      <c r="EE18" s="304"/>
      <c r="EF18" s="304"/>
      <c r="EG18" s="304"/>
      <c r="EH18" s="304"/>
      <c r="EI18" s="304"/>
      <c r="EJ18" s="304"/>
      <c r="EK18" s="304"/>
      <c r="EL18" s="304"/>
      <c r="EM18" s="304"/>
      <c r="EN18" s="304"/>
      <c r="EO18" s="304"/>
      <c r="EP18" s="304"/>
      <c r="EQ18" s="304"/>
      <c r="ER18" s="304"/>
      <c r="ES18" s="304"/>
      <c r="ET18" s="304"/>
      <c r="EU18" s="304"/>
      <c r="EV18" s="304"/>
      <c r="EW18" s="304"/>
      <c r="EX18" s="304"/>
      <c r="EY18" s="304"/>
      <c r="EZ18" s="304"/>
      <c r="FA18" s="304"/>
      <c r="FB18" s="304"/>
      <c r="FC18" s="304"/>
      <c r="FD18" s="304"/>
      <c r="FE18" s="304"/>
      <c r="FF18" s="304"/>
      <c r="FG18" s="304"/>
      <c r="FH18" s="304"/>
      <c r="FI18" s="304"/>
      <c r="FJ18" s="304"/>
      <c r="FK18" s="304"/>
      <c r="FL18" s="304"/>
      <c r="FM18" s="304"/>
      <c r="FN18" s="304"/>
      <c r="FO18" s="304"/>
      <c r="FP18" s="304"/>
      <c r="FQ18" s="304"/>
      <c r="FR18" s="304"/>
      <c r="FS18" s="304"/>
      <c r="FT18" s="304"/>
      <c r="FU18" s="304"/>
      <c r="FV18" s="304"/>
      <c r="FW18" s="304"/>
      <c r="FX18" s="304"/>
      <c r="FY18" s="304"/>
      <c r="FZ18" s="304"/>
      <c r="GA18" s="304"/>
      <c r="GB18" s="304"/>
      <c r="GC18" s="304"/>
      <c r="GD18" s="304"/>
      <c r="GE18" s="304"/>
      <c r="GF18" s="304"/>
      <c r="GG18" s="304"/>
      <c r="GH18" s="304"/>
      <c r="GI18" s="304"/>
      <c r="GJ18" s="304"/>
      <c r="GK18" s="304"/>
      <c r="GL18" s="304"/>
      <c r="GM18" s="304"/>
      <c r="GN18" s="304"/>
      <c r="GO18" s="304"/>
      <c r="GP18" s="304"/>
      <c r="GQ18" s="304"/>
      <c r="GR18" s="304"/>
      <c r="GS18" s="304"/>
      <c r="GT18" s="304"/>
      <c r="GU18" s="304"/>
      <c r="GV18" s="304"/>
      <c r="GW18" s="304"/>
      <c r="GX18" s="304"/>
      <c r="GY18" s="304"/>
      <c r="GZ18" s="304"/>
      <c r="HA18" s="304"/>
      <c r="HB18" s="304"/>
      <c r="HC18" s="304"/>
      <c r="HD18" s="304"/>
      <c r="HE18" s="304"/>
      <c r="HF18" s="304"/>
      <c r="HG18" s="304"/>
      <c r="HH18" s="304"/>
      <c r="HI18" s="304"/>
      <c r="HJ18" s="304"/>
      <c r="HK18" s="304"/>
      <c r="HL18" s="304"/>
      <c r="HM18" s="304"/>
      <c r="HN18" s="304"/>
      <c r="HO18" s="304"/>
      <c r="HP18" s="304"/>
      <c r="HQ18" s="304"/>
      <c r="HR18" s="304"/>
      <c r="HS18" s="304"/>
      <c r="HT18" s="304"/>
      <c r="HU18" s="304"/>
      <c r="HV18" s="304"/>
      <c r="HW18" s="304"/>
      <c r="HX18" s="304"/>
      <c r="HY18" s="304"/>
      <c r="HZ18" s="304"/>
    </row>
    <row r="19" spans="1:234" s="284" customFormat="1" ht="15.75">
      <c r="A19" s="297" t="s">
        <v>148</v>
      </c>
      <c r="B19" s="282">
        <f>SUM(B18:B18)</f>
        <v>0</v>
      </c>
      <c r="C19" s="282"/>
      <c r="D19" s="282"/>
      <c r="E19" s="282"/>
      <c r="F19" s="282"/>
      <c r="G19" s="282"/>
      <c r="H19" s="220"/>
      <c r="I19" s="137">
        <f>IF(J19&gt;0,J19/B19,0)</f>
        <v>0</v>
      </c>
      <c r="J19" s="294">
        <f>SUM(J18:J18)</f>
        <v>0</v>
      </c>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304"/>
      <c r="AT19" s="304"/>
      <c r="AU19" s="304"/>
      <c r="AV19" s="304"/>
      <c r="AW19" s="304"/>
      <c r="AX19" s="304"/>
      <c r="AY19" s="304"/>
      <c r="AZ19" s="304"/>
      <c r="BA19" s="304"/>
      <c r="BB19" s="304"/>
      <c r="BC19" s="304"/>
      <c r="BD19" s="304"/>
      <c r="BE19" s="304"/>
      <c r="BF19" s="304"/>
      <c r="BG19" s="304"/>
      <c r="BH19" s="304"/>
      <c r="BI19" s="304"/>
      <c r="BJ19" s="304"/>
      <c r="BK19" s="304"/>
      <c r="BL19" s="304"/>
      <c r="BM19" s="304"/>
      <c r="BN19" s="304"/>
      <c r="BO19" s="304"/>
      <c r="BP19" s="304"/>
      <c r="BQ19" s="304"/>
      <c r="BR19" s="304"/>
      <c r="BS19" s="304"/>
      <c r="BT19" s="304"/>
      <c r="BU19" s="304"/>
      <c r="BV19" s="304"/>
      <c r="BW19" s="304"/>
      <c r="BX19" s="304"/>
      <c r="BY19" s="304"/>
      <c r="BZ19" s="304"/>
      <c r="CA19" s="304"/>
      <c r="CB19" s="304"/>
      <c r="CC19" s="304"/>
      <c r="CD19" s="304"/>
      <c r="CE19" s="304"/>
      <c r="CF19" s="304"/>
      <c r="CG19" s="304"/>
      <c r="CH19" s="304"/>
      <c r="CI19" s="304"/>
      <c r="CJ19" s="304"/>
      <c r="CK19" s="304"/>
      <c r="CL19" s="304"/>
      <c r="CM19" s="304"/>
      <c r="CN19" s="304"/>
      <c r="CO19" s="304"/>
      <c r="CP19" s="304"/>
      <c r="CQ19" s="304"/>
      <c r="CR19" s="304"/>
      <c r="CS19" s="304"/>
      <c r="CT19" s="304"/>
      <c r="CU19" s="304"/>
      <c r="CV19" s="304"/>
      <c r="CW19" s="304"/>
      <c r="CX19" s="304"/>
      <c r="CY19" s="304"/>
      <c r="CZ19" s="304"/>
      <c r="DA19" s="304"/>
      <c r="DB19" s="304"/>
      <c r="DC19" s="304"/>
      <c r="DD19" s="304"/>
      <c r="DE19" s="304"/>
      <c r="DF19" s="304"/>
      <c r="DG19" s="304"/>
      <c r="DH19" s="304"/>
      <c r="DI19" s="304"/>
      <c r="DJ19" s="304"/>
      <c r="DK19" s="304"/>
      <c r="DL19" s="304"/>
      <c r="DM19" s="304"/>
      <c r="DN19" s="304"/>
      <c r="DO19" s="304"/>
      <c r="DP19" s="304"/>
      <c r="DQ19" s="304"/>
      <c r="DR19" s="304"/>
      <c r="DS19" s="304"/>
      <c r="DT19" s="304"/>
      <c r="DU19" s="304"/>
      <c r="DV19" s="304"/>
      <c r="DW19" s="304"/>
      <c r="DX19" s="304"/>
      <c r="DY19" s="304"/>
      <c r="DZ19" s="304"/>
      <c r="EA19" s="304"/>
      <c r="EB19" s="304"/>
      <c r="EC19" s="304"/>
      <c r="ED19" s="304"/>
      <c r="EE19" s="304"/>
      <c r="EF19" s="304"/>
      <c r="EG19" s="304"/>
      <c r="EH19" s="304"/>
      <c r="EI19" s="304"/>
      <c r="EJ19" s="304"/>
      <c r="EK19" s="304"/>
      <c r="EL19" s="304"/>
      <c r="EM19" s="304"/>
      <c r="EN19" s="304"/>
      <c r="EO19" s="304"/>
      <c r="EP19" s="304"/>
      <c r="EQ19" s="304"/>
      <c r="ER19" s="304"/>
      <c r="ES19" s="304"/>
      <c r="ET19" s="304"/>
      <c r="EU19" s="304"/>
      <c r="EV19" s="304"/>
      <c r="EW19" s="304"/>
      <c r="EX19" s="304"/>
      <c r="EY19" s="304"/>
      <c r="EZ19" s="304"/>
      <c r="FA19" s="304"/>
      <c r="FB19" s="304"/>
      <c r="FC19" s="304"/>
      <c r="FD19" s="304"/>
      <c r="FE19" s="304"/>
      <c r="FF19" s="304"/>
      <c r="FG19" s="304"/>
      <c r="FH19" s="304"/>
      <c r="FI19" s="304"/>
      <c r="FJ19" s="304"/>
      <c r="FK19" s="304"/>
      <c r="FL19" s="304"/>
      <c r="FM19" s="304"/>
      <c r="FN19" s="304"/>
      <c r="FO19" s="304"/>
      <c r="FP19" s="304"/>
      <c r="FQ19" s="304"/>
      <c r="FR19" s="304"/>
      <c r="FS19" s="304"/>
      <c r="FT19" s="304"/>
      <c r="FU19" s="304"/>
      <c r="FV19" s="304"/>
      <c r="FW19" s="304"/>
      <c r="FX19" s="304"/>
      <c r="FY19" s="304"/>
      <c r="FZ19" s="304"/>
      <c r="GA19" s="304"/>
      <c r="GB19" s="304"/>
      <c r="GC19" s="304"/>
      <c r="GD19" s="304"/>
      <c r="GE19" s="304"/>
      <c r="GF19" s="304"/>
      <c r="GG19" s="304"/>
      <c r="GH19" s="304"/>
      <c r="GI19" s="304"/>
      <c r="GJ19" s="304"/>
      <c r="GK19" s="304"/>
      <c r="GL19" s="304"/>
      <c r="GM19" s="304"/>
      <c r="GN19" s="304"/>
      <c r="GO19" s="304"/>
      <c r="GP19" s="304"/>
      <c r="GQ19" s="304"/>
      <c r="GR19" s="304"/>
      <c r="GS19" s="304"/>
      <c r="GT19" s="304"/>
      <c r="GU19" s="304"/>
      <c r="GV19" s="304"/>
      <c r="GW19" s="304"/>
      <c r="GX19" s="304"/>
      <c r="GY19" s="304"/>
      <c r="GZ19" s="304"/>
      <c r="HA19" s="304"/>
      <c r="HB19" s="304"/>
      <c r="HC19" s="304"/>
      <c r="HD19" s="304"/>
      <c r="HE19" s="304"/>
      <c r="HF19" s="304"/>
      <c r="HG19" s="304"/>
      <c r="HH19" s="304"/>
      <c r="HI19" s="304"/>
      <c r="HJ19" s="304"/>
      <c r="HK19" s="304"/>
      <c r="HL19" s="304"/>
      <c r="HM19" s="304"/>
      <c r="HN19" s="304"/>
      <c r="HO19" s="304"/>
      <c r="HP19" s="304"/>
      <c r="HQ19" s="304"/>
      <c r="HR19" s="304"/>
      <c r="HS19" s="304"/>
      <c r="HT19" s="304"/>
      <c r="HU19" s="304"/>
      <c r="HV19" s="304"/>
      <c r="HW19" s="304"/>
      <c r="HX19" s="304"/>
      <c r="HY19" s="304"/>
      <c r="HZ19" s="304"/>
    </row>
    <row r="20" spans="1:234">
      <c r="A20" s="291"/>
      <c r="B20" s="281"/>
      <c r="C20" s="281"/>
      <c r="D20" s="281"/>
      <c r="E20" s="281"/>
      <c r="F20" s="281"/>
      <c r="G20" s="281"/>
      <c r="H20" s="281"/>
      <c r="I20" s="216"/>
      <c r="J20" s="298"/>
    </row>
    <row r="21" spans="1:234" s="284" customFormat="1" ht="15.75">
      <c r="A21" s="299" t="s">
        <v>104</v>
      </c>
      <c r="B21" s="214">
        <f>B10+B16+B19</f>
        <v>4.0500000000000007</v>
      </c>
      <c r="C21" s="300"/>
      <c r="D21" s="300"/>
      <c r="E21" s="300"/>
      <c r="F21" s="300"/>
      <c r="G21" s="300"/>
      <c r="H21" s="300"/>
      <c r="I21" s="301"/>
      <c r="J21" s="302">
        <f>J10+J16+J19</f>
        <v>0</v>
      </c>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c r="AP21" s="304"/>
      <c r="AQ21" s="304"/>
      <c r="AR21" s="304"/>
      <c r="AS21" s="304"/>
      <c r="AT21" s="304"/>
      <c r="AU21" s="304"/>
      <c r="AV21" s="304"/>
      <c r="AW21" s="304"/>
      <c r="AX21" s="304"/>
      <c r="AY21" s="304"/>
      <c r="AZ21" s="304"/>
      <c r="BA21" s="304"/>
      <c r="BB21" s="304"/>
      <c r="BC21" s="304"/>
      <c r="BD21" s="304"/>
      <c r="BE21" s="304"/>
      <c r="BF21" s="304"/>
      <c r="BG21" s="304"/>
      <c r="BH21" s="304"/>
      <c r="BI21" s="304"/>
      <c r="BJ21" s="304"/>
      <c r="BK21" s="304"/>
      <c r="BL21" s="304"/>
      <c r="BM21" s="304"/>
      <c r="BN21" s="304"/>
      <c r="BO21" s="304"/>
      <c r="BP21" s="304"/>
      <c r="BQ21" s="304"/>
      <c r="BR21" s="304"/>
      <c r="BS21" s="304"/>
      <c r="BT21" s="304"/>
      <c r="BU21" s="304"/>
      <c r="BV21" s="304"/>
      <c r="BW21" s="304"/>
      <c r="BX21" s="304"/>
      <c r="BY21" s="304"/>
      <c r="BZ21" s="304"/>
      <c r="CA21" s="304"/>
      <c r="CB21" s="304"/>
      <c r="CC21" s="304"/>
      <c r="CD21" s="304"/>
      <c r="CE21" s="304"/>
      <c r="CF21" s="304"/>
      <c r="CG21" s="304"/>
      <c r="CH21" s="304"/>
      <c r="CI21" s="304"/>
      <c r="CJ21" s="304"/>
      <c r="CK21" s="304"/>
      <c r="CL21" s="304"/>
      <c r="CM21" s="304"/>
      <c r="CN21" s="304"/>
      <c r="CO21" s="304"/>
      <c r="CP21" s="304"/>
      <c r="CQ21" s="304"/>
      <c r="CR21" s="304"/>
      <c r="CS21" s="304"/>
      <c r="CT21" s="304"/>
      <c r="CU21" s="304"/>
      <c r="CV21" s="304"/>
      <c r="CW21" s="304"/>
      <c r="CX21" s="304"/>
      <c r="CY21" s="304"/>
      <c r="CZ21" s="304"/>
      <c r="DA21" s="304"/>
      <c r="DB21" s="304"/>
      <c r="DC21" s="304"/>
      <c r="DD21" s="304"/>
      <c r="DE21" s="304"/>
      <c r="DF21" s="304"/>
      <c r="DG21" s="304"/>
      <c r="DH21" s="304"/>
      <c r="DI21" s="304"/>
      <c r="DJ21" s="304"/>
      <c r="DK21" s="304"/>
      <c r="DL21" s="304"/>
      <c r="DM21" s="304"/>
      <c r="DN21" s="304"/>
      <c r="DO21" s="304"/>
      <c r="DP21" s="304"/>
      <c r="DQ21" s="304"/>
      <c r="DR21" s="304"/>
      <c r="DS21" s="304"/>
      <c r="DT21" s="304"/>
      <c r="DU21" s="304"/>
      <c r="DV21" s="304"/>
      <c r="DW21" s="304"/>
      <c r="DX21" s="304"/>
      <c r="DY21" s="304"/>
      <c r="DZ21" s="304"/>
      <c r="EA21" s="304"/>
      <c r="EB21" s="304"/>
      <c r="EC21" s="304"/>
      <c r="ED21" s="304"/>
      <c r="EE21" s="304"/>
      <c r="EF21" s="304"/>
      <c r="EG21" s="304"/>
      <c r="EH21" s="304"/>
      <c r="EI21" s="304"/>
      <c r="EJ21" s="304"/>
      <c r="EK21" s="304"/>
      <c r="EL21" s="304"/>
      <c r="EM21" s="304"/>
      <c r="EN21" s="304"/>
      <c r="EO21" s="304"/>
      <c r="EP21" s="304"/>
      <c r="EQ21" s="304"/>
      <c r="ER21" s="304"/>
      <c r="ES21" s="304"/>
      <c r="ET21" s="304"/>
      <c r="EU21" s="304"/>
      <c r="EV21" s="304"/>
      <c r="EW21" s="304"/>
      <c r="EX21" s="304"/>
      <c r="EY21" s="304"/>
      <c r="EZ21" s="304"/>
      <c r="FA21" s="304"/>
      <c r="FB21" s="304"/>
      <c r="FC21" s="304"/>
      <c r="FD21" s="304"/>
      <c r="FE21" s="304"/>
      <c r="FF21" s="304"/>
      <c r="FG21" s="304"/>
      <c r="FH21" s="304"/>
      <c r="FI21" s="304"/>
      <c r="FJ21" s="304"/>
      <c r="FK21" s="304"/>
      <c r="FL21" s="304"/>
      <c r="FM21" s="304"/>
      <c r="FN21" s="304"/>
      <c r="FO21" s="304"/>
      <c r="FP21" s="304"/>
      <c r="FQ21" s="304"/>
      <c r="FR21" s="304"/>
      <c r="FS21" s="304"/>
      <c r="FT21" s="304"/>
      <c r="FU21" s="304"/>
      <c r="FV21" s="304"/>
      <c r="FW21" s="304"/>
      <c r="FX21" s="304"/>
      <c r="FY21" s="304"/>
      <c r="FZ21" s="304"/>
      <c r="GA21" s="304"/>
      <c r="GB21" s="304"/>
      <c r="GC21" s="304"/>
      <c r="GD21" s="304"/>
      <c r="GE21" s="304"/>
      <c r="GF21" s="304"/>
      <c r="GG21" s="304"/>
      <c r="GH21" s="304"/>
      <c r="GI21" s="304"/>
      <c r="GJ21" s="304"/>
      <c r="GK21" s="304"/>
      <c r="GL21" s="304"/>
      <c r="GM21" s="304"/>
      <c r="GN21" s="304"/>
      <c r="GO21" s="304"/>
      <c r="GP21" s="304"/>
      <c r="GQ21" s="304"/>
      <c r="GR21" s="304"/>
      <c r="GS21" s="304"/>
      <c r="GT21" s="304"/>
      <c r="GU21" s="304"/>
      <c r="GV21" s="304"/>
      <c r="GW21" s="304"/>
      <c r="GX21" s="304"/>
      <c r="GY21" s="304"/>
      <c r="GZ21" s="304"/>
      <c r="HA21" s="304"/>
      <c r="HB21" s="304"/>
      <c r="HC21" s="304"/>
      <c r="HD21" s="304"/>
      <c r="HE21" s="304"/>
      <c r="HF21" s="304"/>
      <c r="HG21" s="304"/>
      <c r="HH21" s="304"/>
      <c r="HI21" s="304"/>
      <c r="HJ21" s="304"/>
      <c r="HK21" s="304"/>
      <c r="HL21" s="304"/>
      <c r="HM21" s="304"/>
      <c r="HN21" s="304"/>
      <c r="HO21" s="304"/>
      <c r="HP21" s="304"/>
      <c r="HQ21" s="304"/>
      <c r="HR21" s="304"/>
      <c r="HS21" s="304"/>
      <c r="HT21" s="304"/>
      <c r="HU21" s="304"/>
      <c r="HV21" s="304"/>
      <c r="HW21" s="304"/>
      <c r="HX21" s="304"/>
      <c r="HY21" s="304"/>
      <c r="HZ21" s="304"/>
    </row>
    <row r="22" spans="1:234" s="284" customFormat="1" ht="15.75">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304"/>
      <c r="AP22" s="304"/>
      <c r="AQ22" s="304"/>
      <c r="AR22" s="304"/>
      <c r="AS22" s="304"/>
      <c r="AT22" s="304"/>
      <c r="AU22" s="304"/>
      <c r="AV22" s="304"/>
      <c r="AW22" s="304"/>
      <c r="AX22" s="304"/>
      <c r="AY22" s="304"/>
      <c r="AZ22" s="304"/>
      <c r="BA22" s="304"/>
      <c r="BB22" s="304"/>
      <c r="BC22" s="304"/>
      <c r="BD22" s="304"/>
      <c r="BE22" s="304"/>
      <c r="BF22" s="304"/>
      <c r="BG22" s="304"/>
      <c r="BH22" s="304"/>
      <c r="BI22" s="304"/>
      <c r="BJ22" s="304"/>
      <c r="BK22" s="304"/>
      <c r="BL22" s="304"/>
      <c r="BM22" s="304"/>
      <c r="BN22" s="304"/>
      <c r="BO22" s="304"/>
      <c r="BP22" s="304"/>
      <c r="BQ22" s="304"/>
      <c r="BR22" s="304"/>
      <c r="BS22" s="304"/>
      <c r="BT22" s="304"/>
      <c r="BU22" s="304"/>
      <c r="BV22" s="304"/>
      <c r="BW22" s="304"/>
      <c r="BX22" s="304"/>
      <c r="BY22" s="304"/>
      <c r="BZ22" s="304"/>
      <c r="CA22" s="304"/>
      <c r="CB22" s="304"/>
      <c r="CC22" s="304"/>
      <c r="CD22" s="304"/>
      <c r="CE22" s="304"/>
      <c r="CF22" s="304"/>
      <c r="CG22" s="304"/>
      <c r="CH22" s="304"/>
      <c r="CI22" s="304"/>
      <c r="CJ22" s="304"/>
      <c r="CK22" s="304"/>
      <c r="CL22" s="304"/>
      <c r="CM22" s="304"/>
      <c r="CN22" s="304"/>
      <c r="CO22" s="304"/>
      <c r="CP22" s="304"/>
      <c r="CQ22" s="304"/>
      <c r="CR22" s="304"/>
      <c r="CS22" s="304"/>
      <c r="CT22" s="304"/>
      <c r="CU22" s="304"/>
      <c r="CV22" s="304"/>
      <c r="CW22" s="304"/>
      <c r="CX22" s="304"/>
      <c r="CY22" s="304"/>
      <c r="CZ22" s="304"/>
      <c r="DA22" s="304"/>
      <c r="DB22" s="304"/>
      <c r="DC22" s="304"/>
      <c r="DD22" s="304"/>
      <c r="DE22" s="304"/>
      <c r="DF22" s="304"/>
      <c r="DG22" s="304"/>
      <c r="DH22" s="304"/>
      <c r="DI22" s="304"/>
      <c r="DJ22" s="304"/>
      <c r="DK22" s="304"/>
      <c r="DL22" s="304"/>
      <c r="DM22" s="304"/>
      <c r="DN22" s="304"/>
      <c r="DO22" s="304"/>
      <c r="DP22" s="304"/>
      <c r="DQ22" s="304"/>
      <c r="DR22" s="304"/>
      <c r="DS22" s="304"/>
      <c r="DT22" s="304"/>
      <c r="DU22" s="304"/>
      <c r="DV22" s="304"/>
      <c r="DW22" s="304"/>
      <c r="DX22" s="304"/>
      <c r="DY22" s="304"/>
      <c r="DZ22" s="304"/>
      <c r="EA22" s="304"/>
      <c r="EB22" s="304"/>
      <c r="EC22" s="304"/>
      <c r="ED22" s="304"/>
      <c r="EE22" s="304"/>
      <c r="EF22" s="304"/>
      <c r="EG22" s="304"/>
      <c r="EH22" s="304"/>
      <c r="EI22" s="304"/>
      <c r="EJ22" s="304"/>
      <c r="EK22" s="304"/>
      <c r="EL22" s="304"/>
      <c r="EM22" s="304"/>
      <c r="EN22" s="304"/>
      <c r="EO22" s="304"/>
      <c r="EP22" s="304"/>
      <c r="EQ22" s="304"/>
      <c r="ER22" s="304"/>
      <c r="ES22" s="304"/>
      <c r="ET22" s="304"/>
      <c r="EU22" s="304"/>
      <c r="EV22" s="304"/>
      <c r="EW22" s="304"/>
      <c r="EX22" s="304"/>
      <c r="EY22" s="304"/>
      <c r="EZ22" s="304"/>
      <c r="FA22" s="304"/>
      <c r="FB22" s="304"/>
      <c r="FC22" s="304"/>
      <c r="FD22" s="304"/>
      <c r="FE22" s="304"/>
      <c r="FF22" s="304"/>
      <c r="FG22" s="304"/>
      <c r="FH22" s="304"/>
      <c r="FI22" s="304"/>
      <c r="FJ22" s="304"/>
      <c r="FK22" s="304"/>
      <c r="FL22" s="304"/>
      <c r="FM22" s="304"/>
      <c r="FN22" s="304"/>
      <c r="FO22" s="304"/>
      <c r="FP22" s="304"/>
      <c r="FQ22" s="304"/>
      <c r="FR22" s="304"/>
      <c r="FS22" s="304"/>
      <c r="FT22" s="304"/>
      <c r="FU22" s="304"/>
      <c r="FV22" s="304"/>
      <c r="FW22" s="304"/>
      <c r="FX22" s="304"/>
      <c r="FY22" s="304"/>
      <c r="FZ22" s="304"/>
      <c r="GA22" s="304"/>
      <c r="GB22" s="304"/>
      <c r="GC22" s="304"/>
      <c r="GD22" s="304"/>
      <c r="GE22" s="304"/>
      <c r="GF22" s="304"/>
      <c r="GG22" s="304"/>
      <c r="GH22" s="304"/>
      <c r="GI22" s="304"/>
      <c r="GJ22" s="304"/>
      <c r="GK22" s="304"/>
      <c r="GL22" s="304"/>
      <c r="GM22" s="304"/>
      <c r="GN22" s="304"/>
      <c r="GO22" s="304"/>
      <c r="GP22" s="304"/>
      <c r="GQ22" s="304"/>
      <c r="GR22" s="304"/>
      <c r="GS22" s="304"/>
      <c r="GT22" s="304"/>
      <c r="GU22" s="304"/>
      <c r="GV22" s="304"/>
      <c r="GW22" s="304"/>
      <c r="GX22" s="304"/>
      <c r="GY22" s="304"/>
      <c r="GZ22" s="304"/>
      <c r="HA22" s="304"/>
      <c r="HB22" s="304"/>
      <c r="HC22" s="304"/>
      <c r="HD22" s="304"/>
      <c r="HE22" s="304"/>
      <c r="HF22" s="304"/>
      <c r="HG22" s="304"/>
      <c r="HH22" s="304"/>
      <c r="HI22" s="304"/>
      <c r="HJ22" s="304"/>
      <c r="HK22" s="304"/>
      <c r="HL22" s="304"/>
      <c r="HM22" s="304"/>
      <c r="HN22" s="304"/>
      <c r="HO22" s="304"/>
      <c r="HP22" s="304"/>
      <c r="HQ22" s="304"/>
      <c r="HR22" s="304"/>
      <c r="HS22" s="304"/>
      <c r="HT22" s="304"/>
      <c r="HU22" s="304"/>
      <c r="HV22" s="304"/>
      <c r="HW22" s="304"/>
      <c r="HX22" s="304"/>
      <c r="HY22" s="304"/>
      <c r="HZ22" s="304"/>
    </row>
  </sheetData>
  <customSheetViews>
    <customSheetView guid="{BCC6E250-BE62-4BDD-B690-C1A625D8B144}" scale="65" showPageBreaks="1" printArea="1" view="pageBreakPreview" showRuler="0">
      <pane ySplit="2" topLeftCell="A3" activePane="bottomLeft" state="frozen"/>
      <selection pane="bottomLeft" activeCell="I8" sqref="I8"/>
      <pageMargins left="0.2" right="0.35" top="1.38" bottom="1" header="0.5" footer="0.3"/>
      <printOptions horizontalCentered="1"/>
      <pageSetup scale="73" firstPageNumber="4" fitToHeight="2" orientation="landscape" useFirstPageNumber="1" r:id="rId1"/>
      <headerFooter alignWithMargins="0">
        <oddHeader>&amp;C&amp;"Garamond,Bold"&amp;16
Attachment H-1A
Staffing Plan 
Parking Facilities
&amp;R&amp;"Garamond,Regular"City of Houston 
Operations and Maintenance RFP</oddHeader>
        <oddFooter xml:space="preserve">&amp;R&amp;"Garamond,Regular"&amp;9Page 5
</oddFooter>
      </headerFooter>
    </customSheetView>
  </customSheetViews>
  <phoneticPr fontId="0" type="noConversion"/>
  <printOptions horizontalCentered="1"/>
  <pageMargins left="0.2" right="0.35" top="1.38" bottom="1" header="0.5" footer="0.3"/>
  <pageSetup scale="73" firstPageNumber="4" fitToHeight="2" orientation="landscape" useFirstPageNumber="1" r:id="rId2"/>
  <headerFooter alignWithMargins="0">
    <oddHeader>&amp;C&amp;"Garamond,Bold"&amp;16Attachment H-1A
Staffing Plan 
Theater District Parking Facilities
&amp;R&amp;9Houston First Corporation 
Operations and Maintenance RFP</oddHeader>
    <oddFooter>&amp;R&amp;9Page 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V23"/>
  <sheetViews>
    <sheetView view="pageLayout" topLeftCell="B2" zoomScaleNormal="75" zoomScaleSheetLayoutView="100" workbookViewId="0">
      <selection activeCell="J22" sqref="J22"/>
    </sheetView>
  </sheetViews>
  <sheetFormatPr defaultColWidth="8" defaultRowHeight="12.75"/>
  <cols>
    <col min="1" max="1" width="42.5703125" style="47" customWidth="1"/>
    <col min="2" max="2" width="15.7109375" style="47" customWidth="1"/>
    <col min="3" max="3" width="11.7109375" style="47" customWidth="1"/>
    <col min="4" max="4" width="10.5703125" style="47" customWidth="1"/>
    <col min="5" max="5" width="14.42578125" style="47" customWidth="1"/>
    <col min="6" max="6" width="9.5703125" style="47" customWidth="1"/>
    <col min="7" max="8" width="13.28515625" style="47" customWidth="1"/>
    <col min="9" max="9" width="19.85546875" style="47" customWidth="1"/>
    <col min="10" max="10" width="20" style="47" customWidth="1"/>
    <col min="11" max="16384" width="8" style="47"/>
  </cols>
  <sheetData>
    <row r="1" spans="1:22" s="48" customFormat="1" ht="54.75" customHeight="1">
      <c r="A1" s="141" t="s">
        <v>40</v>
      </c>
      <c r="B1" s="141" t="s">
        <v>41</v>
      </c>
      <c r="C1" s="142" t="s">
        <v>42</v>
      </c>
      <c r="D1" s="142"/>
      <c r="E1" s="141" t="s">
        <v>43</v>
      </c>
      <c r="F1" s="141" t="s">
        <v>44</v>
      </c>
      <c r="G1" s="141" t="s">
        <v>45</v>
      </c>
      <c r="H1" s="141" t="s">
        <v>46</v>
      </c>
      <c r="I1" s="141" t="s">
        <v>47</v>
      </c>
      <c r="J1" s="141" t="s">
        <v>102</v>
      </c>
      <c r="K1" s="310"/>
      <c r="L1" s="310"/>
      <c r="M1" s="310"/>
      <c r="N1" s="310"/>
      <c r="O1" s="310"/>
      <c r="P1" s="311"/>
      <c r="Q1" s="311"/>
      <c r="R1" s="311"/>
      <c r="S1" s="311"/>
    </row>
    <row r="2" spans="1:22" s="48" customFormat="1" ht="15.75">
      <c r="A2" s="309"/>
      <c r="B2" s="309"/>
      <c r="C2" s="309" t="s">
        <v>48</v>
      </c>
      <c r="D2" s="309" t="s">
        <v>49</v>
      </c>
      <c r="E2" s="309"/>
      <c r="F2" s="309"/>
      <c r="G2" s="309"/>
      <c r="H2" s="309"/>
      <c r="I2" s="309"/>
      <c r="J2" s="309"/>
      <c r="K2" s="303"/>
      <c r="L2" s="303"/>
      <c r="M2" s="303"/>
      <c r="N2" s="303"/>
      <c r="O2" s="303"/>
      <c r="P2" s="308"/>
      <c r="Q2" s="308"/>
      <c r="R2" s="308"/>
      <c r="S2" s="308"/>
      <c r="T2" s="308"/>
      <c r="U2" s="308"/>
      <c r="V2" s="308"/>
    </row>
    <row r="3" spans="1:22" ht="15">
      <c r="A3" s="205"/>
      <c r="B3" s="206"/>
      <c r="C3" s="207"/>
      <c r="D3" s="207"/>
      <c r="E3" s="207"/>
      <c r="F3" s="225"/>
      <c r="G3" s="207"/>
      <c r="H3" s="207"/>
      <c r="I3" s="207"/>
      <c r="J3" s="207"/>
      <c r="K3" s="277"/>
      <c r="L3" s="277"/>
      <c r="M3" s="277"/>
      <c r="N3" s="277"/>
      <c r="O3" s="277"/>
    </row>
    <row r="4" spans="1:22" ht="15">
      <c r="A4" s="208" t="s">
        <v>185</v>
      </c>
      <c r="B4" s="211">
        <v>0.2</v>
      </c>
      <c r="C4" s="229"/>
      <c r="D4" s="229"/>
      <c r="E4" s="229"/>
      <c r="F4" s="230"/>
      <c r="G4" s="231"/>
      <c r="H4" s="231"/>
      <c r="I4" s="210">
        <f>+E4*(1+F4+G4+H4)</f>
        <v>0</v>
      </c>
      <c r="J4" s="210">
        <f>I4*B4</f>
        <v>0</v>
      </c>
      <c r="K4" s="277"/>
      <c r="L4" s="277"/>
      <c r="M4" s="277"/>
      <c r="N4" s="277"/>
      <c r="O4" s="277"/>
    </row>
    <row r="5" spans="1:22" ht="15">
      <c r="A5" s="208" t="s">
        <v>201</v>
      </c>
      <c r="B5" s="211">
        <v>0.2</v>
      </c>
      <c r="C5" s="229"/>
      <c r="D5" s="229"/>
      <c r="E5" s="229"/>
      <c r="F5" s="230"/>
      <c r="G5" s="231"/>
      <c r="H5" s="231"/>
      <c r="I5" s="210"/>
      <c r="J5" s="210"/>
      <c r="K5" s="277"/>
      <c r="L5" s="277"/>
      <c r="M5" s="277"/>
      <c r="N5" s="277"/>
      <c r="O5" s="277"/>
    </row>
    <row r="6" spans="1:22" ht="15">
      <c r="A6" s="208" t="s">
        <v>199</v>
      </c>
      <c r="B6" s="211">
        <v>0.2</v>
      </c>
      <c r="C6" s="229"/>
      <c r="D6" s="229"/>
      <c r="E6" s="229"/>
      <c r="F6" s="230"/>
      <c r="G6" s="231"/>
      <c r="H6" s="231"/>
      <c r="I6" s="210">
        <f>+E6*(1+F6+G6+H6)</f>
        <v>0</v>
      </c>
      <c r="J6" s="210">
        <f>I6*B6</f>
        <v>0</v>
      </c>
      <c r="K6" s="277"/>
      <c r="L6" s="277"/>
      <c r="M6" s="277"/>
      <c r="N6" s="277"/>
      <c r="O6" s="277"/>
    </row>
    <row r="7" spans="1:22" ht="15">
      <c r="A7" s="208" t="s">
        <v>198</v>
      </c>
      <c r="B7" s="211">
        <v>0.4</v>
      </c>
      <c r="C7" s="229"/>
      <c r="D7" s="229"/>
      <c r="E7" s="229"/>
      <c r="F7" s="230"/>
      <c r="G7" s="231"/>
      <c r="H7" s="231"/>
      <c r="I7" s="210"/>
      <c r="J7" s="210"/>
      <c r="K7" s="277"/>
      <c r="L7" s="277"/>
      <c r="M7" s="277"/>
      <c r="N7" s="277"/>
      <c r="O7" s="277"/>
    </row>
    <row r="8" spans="1:22" ht="15">
      <c r="A8" s="305" t="s">
        <v>202</v>
      </c>
      <c r="B8" s="211">
        <v>0.1</v>
      </c>
      <c r="C8" s="229"/>
      <c r="D8" s="229"/>
      <c r="E8" s="229"/>
      <c r="F8" s="230"/>
      <c r="G8" s="231"/>
      <c r="H8" s="231"/>
      <c r="I8" s="210">
        <f>+E8*(1+F8+G8+H8)</f>
        <v>0</v>
      </c>
      <c r="J8" s="210">
        <f>I8*B8</f>
        <v>0</v>
      </c>
      <c r="K8" s="277"/>
      <c r="L8" s="277"/>
      <c r="M8" s="277"/>
      <c r="N8" s="277"/>
      <c r="O8" s="277"/>
    </row>
    <row r="9" spans="1:22" ht="15">
      <c r="A9" s="305" t="s">
        <v>135</v>
      </c>
      <c r="B9" s="211">
        <v>2</v>
      </c>
      <c r="C9" s="229"/>
      <c r="D9" s="229"/>
      <c r="E9" s="229"/>
      <c r="F9" s="230"/>
      <c r="G9" s="231"/>
      <c r="H9" s="231"/>
      <c r="I9" s="210"/>
      <c r="J9" s="210"/>
      <c r="K9" s="277"/>
      <c r="L9" s="277"/>
      <c r="M9" s="277"/>
      <c r="N9" s="277"/>
      <c r="O9" s="277"/>
    </row>
    <row r="10" spans="1:22" ht="15">
      <c r="A10" s="208" t="s">
        <v>165</v>
      </c>
      <c r="B10" s="211">
        <v>0.25</v>
      </c>
      <c r="C10" s="229"/>
      <c r="D10" s="229"/>
      <c r="E10" s="229"/>
      <c r="F10" s="230"/>
      <c r="G10" s="231"/>
      <c r="H10" s="231"/>
      <c r="I10" s="210">
        <f>+E10*(1+F10+G10+H10)</f>
        <v>0</v>
      </c>
      <c r="J10" s="210">
        <f>I10*B10</f>
        <v>0</v>
      </c>
      <c r="K10" s="277"/>
      <c r="L10" s="277"/>
      <c r="M10" s="277"/>
      <c r="N10" s="277"/>
      <c r="O10" s="277"/>
    </row>
    <row r="11" spans="1:22" ht="15" customHeight="1">
      <c r="A11" s="249" t="s">
        <v>150</v>
      </c>
      <c r="B11" s="214">
        <f>SUM(B4:B10)</f>
        <v>3.35</v>
      </c>
      <c r="C11" s="207"/>
      <c r="D11" s="207"/>
      <c r="E11" s="207"/>
      <c r="F11" s="225"/>
      <c r="G11" s="233"/>
      <c r="H11" s="233"/>
      <c r="I11" s="215">
        <f>IF(J11&gt;0,J11/B11,0)</f>
        <v>0</v>
      </c>
      <c r="J11" s="139">
        <f>SUM(J4:J10)</f>
        <v>0</v>
      </c>
      <c r="K11" s="277"/>
      <c r="L11" s="277"/>
      <c r="M11" s="277"/>
      <c r="N11" s="277"/>
      <c r="O11" s="277"/>
    </row>
    <row r="12" spans="1:22" ht="15">
      <c r="A12" s="216"/>
      <c r="B12" s="216"/>
      <c r="C12" s="216"/>
      <c r="D12" s="216"/>
      <c r="E12" s="216"/>
      <c r="F12" s="216"/>
      <c r="G12" s="233"/>
      <c r="H12" s="233"/>
      <c r="I12" s="210"/>
      <c r="J12" s="210"/>
      <c r="K12" s="277"/>
      <c r="L12" s="277"/>
      <c r="M12" s="277"/>
      <c r="N12" s="277"/>
      <c r="O12" s="277"/>
    </row>
    <row r="13" spans="1:22" ht="30">
      <c r="A13" s="528" t="s">
        <v>193</v>
      </c>
      <c r="B13" s="211">
        <v>0.08</v>
      </c>
      <c r="C13" s="229"/>
      <c r="D13" s="229"/>
      <c r="E13" s="229"/>
      <c r="F13" s="230"/>
      <c r="G13" s="231"/>
      <c r="H13" s="231"/>
      <c r="I13" s="210">
        <f>+E13*(1+F13+G13+H13)</f>
        <v>0</v>
      </c>
      <c r="J13" s="210">
        <f>I13*B13</f>
        <v>0</v>
      </c>
      <c r="K13" s="277"/>
      <c r="L13" s="277"/>
      <c r="M13" s="277"/>
      <c r="N13" s="277"/>
      <c r="O13" s="277"/>
    </row>
    <row r="14" spans="1:22" ht="15">
      <c r="A14" s="147" t="s">
        <v>186</v>
      </c>
      <c r="B14" s="211">
        <v>0.08</v>
      </c>
      <c r="C14" s="229"/>
      <c r="D14" s="229"/>
      <c r="E14" s="229"/>
      <c r="F14" s="230"/>
      <c r="G14" s="231"/>
      <c r="H14" s="231"/>
      <c r="I14" s="210">
        <f>+E14*(1+F14+G14+H14)</f>
        <v>0</v>
      </c>
      <c r="J14" s="210">
        <f>I14*B14</f>
        <v>0</v>
      </c>
      <c r="K14" s="277"/>
      <c r="L14" s="277"/>
      <c r="M14" s="277"/>
      <c r="N14" s="277"/>
      <c r="O14" s="277"/>
    </row>
    <row r="15" spans="1:22" ht="15">
      <c r="A15" s="147" t="s">
        <v>187</v>
      </c>
      <c r="B15" s="211">
        <v>0.08</v>
      </c>
      <c r="C15" s="229"/>
      <c r="D15" s="229"/>
      <c r="E15" s="229"/>
      <c r="F15" s="230"/>
      <c r="G15" s="231"/>
      <c r="H15" s="231"/>
      <c r="I15" s="210">
        <f>+E15*(1+F15+G15+H15)</f>
        <v>0</v>
      </c>
      <c r="J15" s="210">
        <f>I15*B15</f>
        <v>0</v>
      </c>
      <c r="K15" s="277"/>
      <c r="L15" s="277"/>
      <c r="M15" s="277"/>
      <c r="N15" s="277"/>
      <c r="O15" s="277"/>
    </row>
    <row r="16" spans="1:22" ht="15">
      <c r="A16" s="147" t="s">
        <v>188</v>
      </c>
      <c r="B16" s="211">
        <v>0.08</v>
      </c>
      <c r="C16" s="229"/>
      <c r="D16" s="229"/>
      <c r="E16" s="229"/>
      <c r="F16" s="230"/>
      <c r="G16" s="231"/>
      <c r="H16" s="231"/>
      <c r="I16" s="210">
        <f>+E16*(1+F16+G16+H16)</f>
        <v>0</v>
      </c>
      <c r="J16" s="210">
        <f>I16*B16</f>
        <v>0</v>
      </c>
      <c r="K16" s="277"/>
      <c r="L16" s="277"/>
      <c r="M16" s="277"/>
      <c r="N16" s="277"/>
      <c r="O16" s="277"/>
    </row>
    <row r="17" spans="1:15" ht="15.75">
      <c r="A17" s="219" t="s">
        <v>151</v>
      </c>
      <c r="B17" s="220">
        <f>SUM(B13:B16)</f>
        <v>0.32</v>
      </c>
      <c r="C17" s="236"/>
      <c r="D17" s="236"/>
      <c r="E17" s="236"/>
      <c r="F17" s="236"/>
      <c r="G17" s="237"/>
      <c r="H17" s="237"/>
      <c r="I17" s="215">
        <f>IF(J17&gt;0,J17/B17,0)</f>
        <v>0</v>
      </c>
      <c r="J17" s="139">
        <f>SUM(J13:J16)</f>
        <v>0</v>
      </c>
      <c r="K17" s="277"/>
      <c r="L17" s="277"/>
      <c r="M17" s="277"/>
      <c r="N17" s="277"/>
      <c r="O17" s="277"/>
    </row>
    <row r="18" spans="1:15" s="49" customFormat="1" ht="15.75">
      <c r="A18" s="222"/>
      <c r="B18" s="222"/>
      <c r="C18" s="222"/>
      <c r="D18" s="222"/>
      <c r="E18" s="222"/>
      <c r="F18" s="222"/>
      <c r="G18" s="237"/>
      <c r="H18" s="237"/>
      <c r="I18" s="222"/>
      <c r="J18" s="222"/>
      <c r="K18" s="284"/>
      <c r="L18" s="284"/>
      <c r="M18" s="284"/>
      <c r="N18" s="284"/>
      <c r="O18" s="284"/>
    </row>
    <row r="19" spans="1:15" s="49" customFormat="1" ht="15.75">
      <c r="A19" s="218"/>
      <c r="B19" s="211"/>
      <c r="C19" s="229"/>
      <c r="D19" s="229"/>
      <c r="E19" s="229"/>
      <c r="F19" s="230"/>
      <c r="G19" s="231"/>
      <c r="H19" s="231"/>
      <c r="I19" s="210">
        <f>+E19*(1+F19+G19+H19)</f>
        <v>0</v>
      </c>
      <c r="J19" s="306">
        <f>I19*B19</f>
        <v>0</v>
      </c>
      <c r="K19" s="284"/>
      <c r="L19" s="284"/>
      <c r="M19" s="284"/>
      <c r="N19" s="284"/>
      <c r="O19" s="284"/>
    </row>
    <row r="20" spans="1:15" s="49" customFormat="1" ht="15.75">
      <c r="A20" s="223" t="s">
        <v>148</v>
      </c>
      <c r="B20" s="220">
        <f>SUM(B19:B19)</f>
        <v>0</v>
      </c>
      <c r="C20" s="236"/>
      <c r="D20" s="236"/>
      <c r="E20" s="236"/>
      <c r="F20" s="236"/>
      <c r="G20" s="237"/>
      <c r="H20" s="237"/>
      <c r="I20" s="234">
        <f>IF(J20&gt;0,J20/B20,0)</f>
        <v>0</v>
      </c>
      <c r="J20" s="139">
        <f>SUM(J19:J19)</f>
        <v>0</v>
      </c>
      <c r="K20" s="284"/>
      <c r="L20" s="284"/>
      <c r="M20" s="284"/>
      <c r="N20" s="284"/>
      <c r="O20" s="284"/>
    </row>
    <row r="21" spans="1:15" ht="15">
      <c r="A21" s="216"/>
      <c r="B21" s="216"/>
      <c r="C21" s="216"/>
      <c r="D21" s="216"/>
      <c r="E21" s="216"/>
      <c r="F21" s="216"/>
      <c r="G21" s="216"/>
      <c r="H21" s="216"/>
      <c r="I21" s="216"/>
      <c r="J21" s="307"/>
      <c r="K21" s="277"/>
      <c r="L21" s="277"/>
      <c r="M21" s="277"/>
      <c r="N21" s="277"/>
      <c r="O21" s="277"/>
    </row>
    <row r="22" spans="1:15" s="49" customFormat="1" ht="15.75">
      <c r="A22" s="219" t="s">
        <v>104</v>
      </c>
      <c r="B22" s="220">
        <f>B11+B17+B20</f>
        <v>3.67</v>
      </c>
      <c r="C22" s="236"/>
      <c r="D22" s="236"/>
      <c r="E22" s="236"/>
      <c r="F22" s="236"/>
      <c r="G22" s="221"/>
      <c r="H22" s="221"/>
      <c r="I22" s="221"/>
      <c r="J22" s="221">
        <f>J11+J17+J20</f>
        <v>0</v>
      </c>
      <c r="K22" s="284"/>
      <c r="L22" s="284"/>
      <c r="M22" s="284"/>
      <c r="N22" s="284"/>
      <c r="O22" s="284"/>
    </row>
    <row r="23" spans="1:15" s="49" customFormat="1"/>
  </sheetData>
  <customSheetViews>
    <customSheetView guid="{BCC6E250-BE62-4BDD-B690-C1A625D8B144}" scale="65" showPageBreaks="1" view="pageBreakPreview" showRuler="0">
      <pane ySplit="2" topLeftCell="A3" activePane="bottomLeft" state="frozen"/>
      <selection pane="bottomLeft" activeCell="J9" sqref="J9"/>
      <pageMargins left="0.75" right="0.75" top="1.38" bottom="1" header="0.5" footer="0.3"/>
      <printOptions horizontalCentered="1"/>
      <pageSetup scale="73" firstPageNumber="4" fitToHeight="2" orientation="landscape" useFirstPageNumber="1" r:id="rId1"/>
      <headerFooter alignWithMargins="0">
        <oddHeader>&amp;C&amp;"Garamond,Bold"&amp;16
Attachment H-1A
Staffing Plan 
Parks and Fountains&amp;R&amp;"Garamond,Regular"City of Houston 
Operations and Maintenance RFP</oddHeader>
        <oddFooter xml:space="preserve">&amp;R&amp;"Garamond,Regular"&amp;9Page 6
</oddFooter>
      </headerFooter>
    </customSheetView>
  </customSheetViews>
  <phoneticPr fontId="0" type="noConversion"/>
  <printOptions horizontalCentered="1"/>
  <pageMargins left="0.75" right="0.75" top="1.38" bottom="1" header="0.5" footer="0.3"/>
  <pageSetup scale="72" firstPageNumber="4" fitToHeight="2" orientation="landscape" useFirstPageNumber="1" r:id="rId2"/>
  <headerFooter alignWithMargins="0">
    <oddHeader>&amp;C&amp;"Garamond,Bold"&amp;16Attachment H-1A
Staffing Plan 
Houston First Outdoors and Fountains&amp;R&amp;9Houston First Corporation 
Operations and Maintenance RFP</oddHeader>
    <oddFooter xml:space="preserve">&amp;R&amp;9Page 8&amp;"Garamond,Regular"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J22"/>
  <sheetViews>
    <sheetView view="pageLayout" topLeftCell="B2" zoomScaleNormal="75" zoomScaleSheetLayoutView="100" workbookViewId="0">
      <selection activeCell="J21" sqref="J21"/>
    </sheetView>
  </sheetViews>
  <sheetFormatPr defaultColWidth="8" defaultRowHeight="12.75"/>
  <cols>
    <col min="1" max="1" width="46.7109375" style="47" customWidth="1"/>
    <col min="2" max="2" width="15.7109375" style="47" customWidth="1"/>
    <col min="3" max="3" width="11.7109375" style="47" customWidth="1"/>
    <col min="4" max="4" width="10.5703125" style="47" customWidth="1"/>
    <col min="5" max="5" width="14.42578125" style="47" customWidth="1"/>
    <col min="6" max="6" width="9.5703125" style="47" customWidth="1"/>
    <col min="7" max="8" width="13.28515625" style="47" customWidth="1"/>
    <col min="9" max="9" width="19.85546875" style="47" customWidth="1"/>
    <col min="10" max="10" width="20" style="47" customWidth="1"/>
    <col min="11" max="16384" width="8" style="47"/>
  </cols>
  <sheetData>
    <row r="1" spans="1:10" s="48" customFormat="1" ht="54.75" customHeight="1">
      <c r="A1" s="141" t="s">
        <v>40</v>
      </c>
      <c r="B1" s="141" t="s">
        <v>41</v>
      </c>
      <c r="C1" s="142" t="s">
        <v>42</v>
      </c>
      <c r="D1" s="142"/>
      <c r="E1" s="141" t="s">
        <v>43</v>
      </c>
      <c r="F1" s="141" t="s">
        <v>44</v>
      </c>
      <c r="G1" s="141" t="s">
        <v>45</v>
      </c>
      <c r="H1" s="141" t="s">
        <v>46</v>
      </c>
      <c r="I1" s="141" t="s">
        <v>47</v>
      </c>
      <c r="J1" s="141" t="s">
        <v>102</v>
      </c>
    </row>
    <row r="2" spans="1:10" s="48" customFormat="1" ht="15.75">
      <c r="A2" s="323"/>
      <c r="B2" s="309"/>
      <c r="C2" s="309" t="s">
        <v>48</v>
      </c>
      <c r="D2" s="309" t="s">
        <v>49</v>
      </c>
      <c r="E2" s="309"/>
      <c r="F2" s="309"/>
      <c r="G2" s="309"/>
      <c r="H2" s="309"/>
      <c r="I2" s="309"/>
      <c r="J2" s="324"/>
    </row>
    <row r="3" spans="1:10" ht="15">
      <c r="A3" s="314"/>
      <c r="B3" s="206"/>
      <c r="C3" s="207"/>
      <c r="D3" s="207"/>
      <c r="E3" s="207"/>
      <c r="F3" s="225"/>
      <c r="G3" s="207"/>
      <c r="H3" s="207"/>
      <c r="I3" s="207"/>
      <c r="J3" s="315"/>
    </row>
    <row r="4" spans="1:10" ht="15">
      <c r="A4" s="259" t="s">
        <v>185</v>
      </c>
      <c r="B4" s="209">
        <v>0.1</v>
      </c>
      <c r="C4" s="229"/>
      <c r="D4" s="229"/>
      <c r="E4" s="229"/>
      <c r="F4" s="230"/>
      <c r="G4" s="231"/>
      <c r="H4" s="231"/>
      <c r="I4" s="210">
        <f t="shared" ref="I4:I9" si="0">+E4*(1+F4+G4+H4)</f>
        <v>0</v>
      </c>
      <c r="J4" s="260">
        <f t="shared" ref="J4:J9" si="1">I4*B4</f>
        <v>0</v>
      </c>
    </row>
    <row r="5" spans="1:10" ht="15">
      <c r="A5" s="208" t="s">
        <v>201</v>
      </c>
      <c r="B5" s="209">
        <v>0.2</v>
      </c>
      <c r="C5" s="229"/>
      <c r="D5" s="229"/>
      <c r="E5" s="229"/>
      <c r="F5" s="230"/>
      <c r="G5" s="231"/>
      <c r="H5" s="231"/>
      <c r="I5" s="210"/>
      <c r="J5" s="260"/>
    </row>
    <row r="6" spans="1:10" ht="15">
      <c r="A6" s="208" t="s">
        <v>199</v>
      </c>
      <c r="B6" s="209">
        <v>0.25</v>
      </c>
      <c r="C6" s="229"/>
      <c r="D6" s="229"/>
      <c r="E6" s="229"/>
      <c r="F6" s="230"/>
      <c r="G6" s="231"/>
      <c r="H6" s="231"/>
      <c r="I6" s="210"/>
      <c r="J6" s="260"/>
    </row>
    <row r="7" spans="1:10" ht="15">
      <c r="A7" s="259" t="s">
        <v>198</v>
      </c>
      <c r="B7" s="209">
        <v>0.4</v>
      </c>
      <c r="C7" s="229"/>
      <c r="D7" s="229"/>
      <c r="E7" s="229"/>
      <c r="F7" s="230"/>
      <c r="G7" s="231"/>
      <c r="H7" s="231"/>
      <c r="I7" s="210">
        <f t="shared" si="0"/>
        <v>0</v>
      </c>
      <c r="J7" s="260">
        <f t="shared" si="1"/>
        <v>0</v>
      </c>
    </row>
    <row r="8" spans="1:10" ht="15">
      <c r="A8" s="259" t="s">
        <v>202</v>
      </c>
      <c r="B8" s="209">
        <v>0.2</v>
      </c>
      <c r="C8" s="229"/>
      <c r="D8" s="229"/>
      <c r="E8" s="229"/>
      <c r="F8" s="230"/>
      <c r="G8" s="231"/>
      <c r="H8" s="231"/>
      <c r="I8" s="210"/>
      <c r="J8" s="260"/>
    </row>
    <row r="9" spans="1:10" ht="15">
      <c r="A9" s="259" t="s">
        <v>165</v>
      </c>
      <c r="B9" s="209">
        <v>0.5</v>
      </c>
      <c r="C9" s="229"/>
      <c r="D9" s="229"/>
      <c r="E9" s="229"/>
      <c r="F9" s="230"/>
      <c r="G9" s="231"/>
      <c r="H9" s="231"/>
      <c r="I9" s="210">
        <f t="shared" si="0"/>
        <v>0</v>
      </c>
      <c r="J9" s="260">
        <f t="shared" si="1"/>
        <v>0</v>
      </c>
    </row>
    <row r="10" spans="1:10" ht="15.75">
      <c r="A10" s="316" t="s">
        <v>150</v>
      </c>
      <c r="B10" s="532">
        <f>SUM(B4:B9)</f>
        <v>1.6500000000000001</v>
      </c>
      <c r="C10" s="207"/>
      <c r="D10" s="207"/>
      <c r="E10" s="207"/>
      <c r="F10" s="225"/>
      <c r="G10" s="233"/>
      <c r="H10" s="233"/>
      <c r="I10" s="234">
        <f>IF(J10&gt;0,J10/B10,0)</f>
        <v>0</v>
      </c>
      <c r="J10" s="290">
        <f>SUM(J4:J9)</f>
        <v>0</v>
      </c>
    </row>
    <row r="11" spans="1:10" ht="15">
      <c r="A11" s="263"/>
      <c r="B11" s="216"/>
      <c r="C11" s="216"/>
      <c r="D11" s="216"/>
      <c r="E11" s="216"/>
      <c r="F11" s="216"/>
      <c r="G11" s="233"/>
      <c r="H11" s="233"/>
      <c r="I11" s="210"/>
      <c r="J11" s="317"/>
    </row>
    <row r="12" spans="1:10" ht="30">
      <c r="A12" s="528" t="s">
        <v>193</v>
      </c>
      <c r="B12" s="209">
        <v>0.03</v>
      </c>
      <c r="C12" s="229"/>
      <c r="D12" s="229"/>
      <c r="E12" s="229"/>
      <c r="F12" s="230"/>
      <c r="G12" s="231"/>
      <c r="H12" s="231"/>
      <c r="I12" s="210">
        <f>+E12*(1+F12+G12+H12)</f>
        <v>0</v>
      </c>
      <c r="J12" s="260">
        <f>I12*B12</f>
        <v>0</v>
      </c>
    </row>
    <row r="13" spans="1:10" ht="15">
      <c r="A13" s="147" t="s">
        <v>186</v>
      </c>
      <c r="B13" s="209">
        <v>0.03</v>
      </c>
      <c r="C13" s="229"/>
      <c r="D13" s="229"/>
      <c r="E13" s="229"/>
      <c r="F13" s="230"/>
      <c r="G13" s="231"/>
      <c r="H13" s="231"/>
      <c r="I13" s="210">
        <f>+E13*(1+F13+G13+H13)</f>
        <v>0</v>
      </c>
      <c r="J13" s="260">
        <f>I13*B13</f>
        <v>0</v>
      </c>
    </row>
    <row r="14" spans="1:10" ht="15">
      <c r="A14" s="147" t="s">
        <v>187</v>
      </c>
      <c r="B14" s="209">
        <v>0.03</v>
      </c>
      <c r="C14" s="229"/>
      <c r="D14" s="229"/>
      <c r="E14" s="229"/>
      <c r="F14" s="230"/>
      <c r="G14" s="231"/>
      <c r="H14" s="231"/>
      <c r="I14" s="210">
        <f>+E14*(1+F14+G14+H14)</f>
        <v>0</v>
      </c>
      <c r="J14" s="260">
        <f>I14*B14</f>
        <v>0</v>
      </c>
    </row>
    <row r="15" spans="1:10" ht="15">
      <c r="A15" s="147" t="s">
        <v>188</v>
      </c>
      <c r="B15" s="209">
        <v>0.03</v>
      </c>
      <c r="C15" s="229"/>
      <c r="D15" s="229"/>
      <c r="E15" s="229"/>
      <c r="F15" s="230"/>
      <c r="G15" s="231"/>
      <c r="H15" s="231"/>
      <c r="I15" s="210">
        <f>+E15*(1+F15+G15+H15)</f>
        <v>0</v>
      </c>
      <c r="J15" s="260">
        <f>I15*B15</f>
        <v>0</v>
      </c>
    </row>
    <row r="16" spans="1:10" ht="15.75">
      <c r="A16" s="265" t="s">
        <v>151</v>
      </c>
      <c r="B16" s="532">
        <f>SUM(B12:B15)</f>
        <v>0.12</v>
      </c>
      <c r="C16" s="236"/>
      <c r="D16" s="236"/>
      <c r="E16" s="236"/>
      <c r="F16" s="236"/>
      <c r="G16" s="237"/>
      <c r="H16" s="237"/>
      <c r="I16" s="215">
        <f>IF(J16&gt;0,J16/B16,0)</f>
        <v>0</v>
      </c>
      <c r="J16" s="290">
        <f>SUM(J12:J15)</f>
        <v>0</v>
      </c>
    </row>
    <row r="17" spans="1:10" s="49" customFormat="1" ht="15.75">
      <c r="A17" s="267"/>
      <c r="B17" s="222"/>
      <c r="C17" s="222"/>
      <c r="D17" s="222"/>
      <c r="E17" s="222"/>
      <c r="F17" s="222"/>
      <c r="G17" s="237"/>
      <c r="H17" s="237"/>
      <c r="I17" s="222"/>
      <c r="J17" s="318"/>
    </row>
    <row r="18" spans="1:10" s="49" customFormat="1" ht="15">
      <c r="A18" s="264"/>
      <c r="B18" s="211"/>
      <c r="C18" s="229"/>
      <c r="D18" s="229"/>
      <c r="E18" s="229"/>
      <c r="F18" s="230"/>
      <c r="G18" s="231"/>
      <c r="H18" s="231"/>
      <c r="I18" s="210">
        <f>+E18*(1+F18+G18+H18)</f>
        <v>0</v>
      </c>
      <c r="J18" s="260">
        <f>I18*B18</f>
        <v>0</v>
      </c>
    </row>
    <row r="19" spans="1:10" s="49" customFormat="1" ht="15.75">
      <c r="A19" s="269" t="s">
        <v>148</v>
      </c>
      <c r="B19" s="220">
        <f>SUM(B18:B18)</f>
        <v>0</v>
      </c>
      <c r="C19" s="236"/>
      <c r="D19" s="236"/>
      <c r="E19" s="236"/>
      <c r="F19" s="236"/>
      <c r="G19" s="237"/>
      <c r="H19" s="237"/>
      <c r="I19" s="215">
        <f>IF(J19&gt;0,J19/B19,0)</f>
        <v>0</v>
      </c>
      <c r="J19" s="290">
        <f>SUM(J18:J18)</f>
        <v>0</v>
      </c>
    </row>
    <row r="20" spans="1:10" ht="15">
      <c r="A20" s="263"/>
      <c r="B20" s="216"/>
      <c r="C20" s="216"/>
      <c r="D20" s="216"/>
      <c r="E20" s="216"/>
      <c r="F20" s="216"/>
      <c r="G20" s="216"/>
      <c r="H20" s="216"/>
      <c r="I20" s="216"/>
      <c r="J20" s="319"/>
    </row>
    <row r="21" spans="1:10" s="49" customFormat="1" ht="15.75">
      <c r="A21" s="320" t="s">
        <v>104</v>
      </c>
      <c r="B21" s="532">
        <f>B10+B16+B19</f>
        <v>1.77</v>
      </c>
      <c r="C21" s="321"/>
      <c r="D21" s="321"/>
      <c r="E21" s="321"/>
      <c r="F21" s="321"/>
      <c r="G21" s="301"/>
      <c r="H21" s="301"/>
      <c r="I21" s="301"/>
      <c r="J21" s="302">
        <f>J10+J16+J19</f>
        <v>0</v>
      </c>
    </row>
    <row r="22" spans="1:10" s="49" customFormat="1"/>
  </sheetData>
  <customSheetViews>
    <customSheetView guid="{BCC6E250-BE62-4BDD-B690-C1A625D8B144}" scale="65" showPageBreaks="1" view="pageBreakPreview" showRuler="0">
      <pane ySplit="2" topLeftCell="A3" activePane="bottomLeft" state="frozen"/>
      <selection pane="bottomLeft" activeCell="E16" sqref="E16"/>
      <pageMargins left="0.75" right="0.75" top="1.38" bottom="1" header="0.5" footer="0.3"/>
      <printOptions horizontalCentered="1" headings="1" gridLines="1"/>
      <pageSetup scale="72" firstPageNumber="4" fitToHeight="2" orientation="landscape" useFirstPageNumber="1" r:id="rId1"/>
      <headerFooter alignWithMargins="0">
        <oddHeader>&amp;C&amp;"Garamond,Bold"&amp;16
Attachment H-1A
Staffing Plan 
Miller Outdoor Theatre&amp;R&amp;"Garamond,Regular"City of Houston 
Operations and Maintenance RFP</oddHeader>
        <oddFooter xml:space="preserve">&amp;R&amp;"Garamond,Regular"&amp;9Page 7
</oddFooter>
      </headerFooter>
    </customSheetView>
  </customSheetViews>
  <phoneticPr fontId="0" type="noConversion"/>
  <printOptions horizontalCentered="1" gridLines="1"/>
  <pageMargins left="0.75" right="0.75" top="1.38" bottom="1" header="0.5" footer="0.3"/>
  <pageSetup scale="70" firstPageNumber="4" fitToHeight="2" orientation="landscape" useFirstPageNumber="1" r:id="rId2"/>
  <headerFooter alignWithMargins="0">
    <oddHeader>&amp;C&amp;"Garamond,Bold"&amp;16Attachment H-1A
Staffing Plan 
Miller Outdoor Theatre&amp;R&amp;9Houston  First Corporation
Operations and Maintenance RFP</oddHeader>
    <oddFooter xml:space="preserve">&amp;R&amp;9Page 9&amp;"Garamond,Regular"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45</vt:i4>
      </vt:variant>
    </vt:vector>
  </HeadingPairs>
  <TitlesOfParts>
    <vt:vector size="78" baseType="lpstr">
      <vt:lpstr>H Rollup Summary</vt:lpstr>
      <vt:lpstr>H-1A GRBCC</vt:lpstr>
      <vt:lpstr>H-1A Convention District Garage</vt:lpstr>
      <vt:lpstr>H-1A Tundra Garage</vt:lpstr>
      <vt:lpstr>H-1A Wortham Theater</vt:lpstr>
      <vt:lpstr>H-1A Jones Hall</vt:lpstr>
      <vt:lpstr>H-1A T.D. Parking</vt:lpstr>
      <vt:lpstr>H-1A Houston First Outdoors</vt:lpstr>
      <vt:lpstr>H-1A MOT</vt:lpstr>
      <vt:lpstr>H-1A HCA</vt:lpstr>
      <vt:lpstr>H-1A Sunset Coffee Building</vt:lpstr>
      <vt:lpstr>H-1A Talento Bilingue</vt:lpstr>
      <vt:lpstr>H-1A Rollup</vt:lpstr>
      <vt:lpstr>H-1B GRBCC</vt:lpstr>
      <vt:lpstr>H-1B Convention District Garage</vt:lpstr>
      <vt:lpstr>H-1B Tundra Garage</vt:lpstr>
      <vt:lpstr>H-1B Wortham Theater</vt:lpstr>
      <vt:lpstr>H-1B Jones Hall</vt:lpstr>
      <vt:lpstr>H-1B T.D. Parking</vt:lpstr>
      <vt:lpstr>H-1B Houston First Outdoors</vt:lpstr>
      <vt:lpstr>H-1B MOT</vt:lpstr>
      <vt:lpstr>H-1B HCA</vt:lpstr>
      <vt:lpstr>H-1B Sunset Coffee Building</vt:lpstr>
      <vt:lpstr>H-1B Talento Bilingue</vt:lpstr>
      <vt:lpstr>H-1B Rollup</vt:lpstr>
      <vt:lpstr>H-1C Year1</vt:lpstr>
      <vt:lpstr>H-1C Year2</vt:lpstr>
      <vt:lpstr>H-1C Year3</vt:lpstr>
      <vt:lpstr>H-1C Option Year1</vt:lpstr>
      <vt:lpstr>H-1C Option Year2</vt:lpstr>
      <vt:lpstr>H-1D Unit Pricing</vt:lpstr>
      <vt:lpstr>H-2</vt:lpstr>
      <vt:lpstr>H-3</vt:lpstr>
      <vt:lpstr>'H Rollup Summary'!Print_Area</vt:lpstr>
      <vt:lpstr>'H-1A Convention District Garage'!Print_Area</vt:lpstr>
      <vt:lpstr>'H-1A GRBCC'!Print_Area</vt:lpstr>
      <vt:lpstr>'H-1A HCA'!Print_Area</vt:lpstr>
      <vt:lpstr>'H-1A Houston First Outdoors'!Print_Area</vt:lpstr>
      <vt:lpstr>'H-1A Jones Hall'!Print_Area</vt:lpstr>
      <vt:lpstr>'H-1A Rollup'!Print_Area</vt:lpstr>
      <vt:lpstr>'H-1A Sunset Coffee Building'!Print_Area</vt:lpstr>
      <vt:lpstr>'H-1A T.D. Parking'!Print_Area</vt:lpstr>
      <vt:lpstr>'H-1A Talento Bilingue'!Print_Area</vt:lpstr>
      <vt:lpstr>'H-1A Wortham Theater'!Print_Area</vt:lpstr>
      <vt:lpstr>'H-1B Convention District Garage'!Print_Area</vt:lpstr>
      <vt:lpstr>'H-1B GRBCC'!Print_Area</vt:lpstr>
      <vt:lpstr>'H-1B HCA'!Print_Area</vt:lpstr>
      <vt:lpstr>'H-1B Houston First Outdoors'!Print_Area</vt:lpstr>
      <vt:lpstr>'H-1B Jones Hall'!Print_Area</vt:lpstr>
      <vt:lpstr>'H-1B MOT'!Print_Area</vt:lpstr>
      <vt:lpstr>'H-1B Rollup'!Print_Area</vt:lpstr>
      <vt:lpstr>'H-1B Sunset Coffee Building'!Print_Area</vt:lpstr>
      <vt:lpstr>'H-1B T.D. Parking'!Print_Area</vt:lpstr>
      <vt:lpstr>'H-1B Talento Bilingue'!Print_Area</vt:lpstr>
      <vt:lpstr>'H-1B Tundra Garage'!Print_Area</vt:lpstr>
      <vt:lpstr>'H-1B Wortham Theater'!Print_Area</vt:lpstr>
      <vt:lpstr>'H-1C Year2'!Print_Area</vt:lpstr>
      <vt:lpstr>'H-1C Year3'!Print_Area</vt:lpstr>
      <vt:lpstr>'H-1D Unit Pricing'!Print_Area</vt:lpstr>
      <vt:lpstr>'H-3'!Print_Area</vt:lpstr>
      <vt:lpstr>'H-1A GRBCC'!Print_Titles</vt:lpstr>
      <vt:lpstr>'H-1A HCA'!Print_Titles</vt:lpstr>
      <vt:lpstr>'H-1A Houston First Outdoors'!Print_Titles</vt:lpstr>
      <vt:lpstr>'H-1A Jones Hall'!Print_Titles</vt:lpstr>
      <vt:lpstr>'H-1A MOT'!Print_Titles</vt:lpstr>
      <vt:lpstr>'H-1A Rollup'!Print_Titles</vt:lpstr>
      <vt:lpstr>'H-1A T.D. Parking'!Print_Titles</vt:lpstr>
      <vt:lpstr>'H-1A Talento Bilingue'!Print_Titles</vt:lpstr>
      <vt:lpstr>'H-1A Wortham Theater'!Print_Titles</vt:lpstr>
      <vt:lpstr>'H-1B GRBCC'!Print_Titles</vt:lpstr>
      <vt:lpstr>'H-1B HCA'!Print_Titles</vt:lpstr>
      <vt:lpstr>'H-1B Houston First Outdoors'!Print_Titles</vt:lpstr>
      <vt:lpstr>'H-1B Jones Hall'!Print_Titles</vt:lpstr>
      <vt:lpstr>'H-1B MOT'!Print_Titles</vt:lpstr>
      <vt:lpstr>'H-1B Rollup'!Print_Titles</vt:lpstr>
      <vt:lpstr>'H-1B T.D. Parking'!Print_Titles</vt:lpstr>
      <vt:lpstr>'H-1B Talento Bilingue'!Print_Titles</vt:lpstr>
      <vt:lpstr>'H-1B Wortham Theater'!Print_Titles</vt:lpstr>
    </vt:vector>
  </TitlesOfParts>
  <Company>Expense Management Solutions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Houston O &amp; M RFP</dc:title>
  <dc:subject>Att H - Pricing Model</dc:subject>
  <dc:creator>Expense Management Solutions, Inc.</dc:creator>
  <cp:lastModifiedBy>Stephenson, David</cp:lastModifiedBy>
  <cp:lastPrinted>2014-06-23T19:47:21Z</cp:lastPrinted>
  <dcterms:created xsi:type="dcterms:W3CDTF">2003-08-15T15:11:17Z</dcterms:created>
  <dcterms:modified xsi:type="dcterms:W3CDTF">2014-07-23T14:34:15Z</dcterms:modified>
</cp:coreProperties>
</file>